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E332698B-9987-44CE-8F77-34D4A678F857}" xr6:coauthVersionLast="47" xr6:coauthVersionMax="47" xr10:uidLastSave="{00000000-0000-0000-0000-000000000000}"/>
  <bookViews>
    <workbookView xWindow="105" yWindow="75" windowWidth="17070" windowHeight="14115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<sst xmlns="http://schemas.openxmlformats.org/spreadsheetml/2006/main" count="203" uniqueCount="64">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</sst>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2" fontId="9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1.7642435483870968</c:v>
                </c:pt>
                <c:pt idx="1">
                  <c:v>1.7744539285714287</c:v>
                </c:pt>
                <c:pt idx="2">
                  <c:v>1.8342451612903223</c:v>
                </c:pt>
                <c:pt idx="3">
                  <c:v>1.8031333333333335</c:v>
                </c:pt>
                <c:pt idx="4">
                  <c:v>1.7849396774193549</c:v>
                </c:pt>
                <c:pt idx="5">
                  <c:v>1.8182293333333335</c:v>
                </c:pt>
                <c:pt idx="6">
                  <c:v>1.8354625806451612</c:v>
                </c:pt>
                <c:pt idx="7">
                  <c:v>1.7904180645161292</c:v>
                </c:pt>
                <c:pt idx="8">
                  <c:v>1.6773333333333333</c:v>
                </c:pt>
                <c:pt idx="9">
                  <c:v>1.771548064516129</c:v>
                </c:pt>
                <c:pt idx="10">
                  <c:v>1.805439666666667</c:v>
                </c:pt>
                <c:pt idx="11">
                  <c:v>1.8466222580645162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1.7642435483870968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1.7642435483870968</c:v>
                </c:pt>
                <c:pt idx="1">
                  <c:v>1.7744539285714287</c:v>
                </c:pt>
                <c:pt idx="2">
                  <c:v>1.8342451612903223</c:v>
                </c:pt>
                <c:pt idx="3">
                  <c:v>1.8031333333333335</c:v>
                </c:pt>
                <c:pt idx="4">
                  <c:v>1.7849396774193549</c:v>
                </c:pt>
                <c:pt idx="5">
                  <c:v>1.8182293333333335</c:v>
                </c:pt>
                <c:pt idx="6">
                  <c:v>1.8354625806451612</c:v>
                </c:pt>
                <c:pt idx="7">
                  <c:v>1.7904180645161292</c:v>
                </c:pt>
                <c:pt idx="8">
                  <c:v>1.6773333333333333</c:v>
                </c:pt>
                <c:pt idx="9">
                  <c:v>1.771548064516129</c:v>
                </c:pt>
                <c:pt idx="10">
                  <c:v>1.805439666666667</c:v>
                </c:pt>
                <c:pt idx="11">
                  <c:v>1.8466222580645162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1.7642435483870968</c:v>
                </c:pt>
                <c:pt idx="1">
                  <c:v>1.7744539285714287</c:v>
                </c:pt>
                <c:pt idx="2">
                  <c:v>1.8342451612903223</c:v>
                </c:pt>
                <c:pt idx="3">
                  <c:v>1.8031333333333335</c:v>
                </c:pt>
                <c:pt idx="4">
                  <c:v>1.7849396774193549</c:v>
                </c:pt>
                <c:pt idx="5">
                  <c:v>1.8182293333333335</c:v>
                </c:pt>
                <c:pt idx="6">
                  <c:v>1.8354625806451612</c:v>
                </c:pt>
                <c:pt idx="7">
                  <c:v>1.7904180645161292</c:v>
                </c:pt>
                <c:pt idx="8">
                  <c:v>1.6773333333333333</c:v>
                </c:pt>
                <c:pt idx="9">
                  <c:v>1.771548064516129</c:v>
                </c:pt>
                <c:pt idx="10">
                  <c:v>1.805439666666667</c:v>
                </c:pt>
                <c:pt idx="11">
                  <c:v>1.8466222580645162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2.2644000000000001E-2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2.373967741935484E-2</c:v>
                </c:pt>
                <c:pt idx="8">
                  <c:v>1.7612000000000003E-2</c:v>
                </c:pt>
                <c:pt idx="9">
                  <c:v>2.1304838709677417E-2</c:v>
                </c:pt>
                <c:pt idx="10">
                  <c:v>2.3902E-2</c:v>
                </c:pt>
                <c:pt idx="11">
                  <c:v>2.0899032258064516E-2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0.20675838709677416</c:v>
                </c:pt>
                <c:pt idx="1">
                  <c:v>0.20532357142857144</c:v>
                </c:pt>
                <c:pt idx="2">
                  <c:v>0.20452645161290323</c:v>
                </c:pt>
                <c:pt idx="3">
                  <c:v>0.22413366666666665</c:v>
                </c:pt>
                <c:pt idx="4">
                  <c:v>0.2114251612903226</c:v>
                </c:pt>
                <c:pt idx="5">
                  <c:v>0.19100633333333333</c:v>
                </c:pt>
                <c:pt idx="6">
                  <c:v>0.20635258064516127</c:v>
                </c:pt>
                <c:pt idx="7">
                  <c:v>0.20006258064516128</c:v>
                </c:pt>
                <c:pt idx="8">
                  <c:v>0.159137</c:v>
                </c:pt>
                <c:pt idx="9">
                  <c:v>0.19316387096774193</c:v>
                </c:pt>
                <c:pt idx="10">
                  <c:v>0.21553733333333333</c:v>
                </c:pt>
                <c:pt idx="11">
                  <c:v>0.22806322580645164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1.7642435483870968</c:v>
                </c:pt>
                <c:pt idx="1">
                  <c:v>1.7744539285714287</c:v>
                </c:pt>
                <c:pt idx="2">
                  <c:v>1.8342451612903223</c:v>
                </c:pt>
                <c:pt idx="3">
                  <c:v>1.8031333333333335</c:v>
                </c:pt>
                <c:pt idx="4">
                  <c:v>1.7849396774193549</c:v>
                </c:pt>
                <c:pt idx="5">
                  <c:v>1.8182293333333335</c:v>
                </c:pt>
                <c:pt idx="6">
                  <c:v>1.8354625806451612</c:v>
                </c:pt>
                <c:pt idx="7">
                  <c:v>1.7904180645161292</c:v>
                </c:pt>
                <c:pt idx="8">
                  <c:v>1.6773333333333333</c:v>
                </c:pt>
                <c:pt idx="9">
                  <c:v>1.771548064516129</c:v>
                </c:pt>
                <c:pt idx="10">
                  <c:v>1.805439666666667</c:v>
                </c:pt>
                <c:pt idx="11">
                  <c:v>1.8466222580645162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2.2644000000000001E-2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2.373967741935484E-2</c:v>
                </c:pt>
                <c:pt idx="8">
                  <c:v>1.7612000000000003E-2</c:v>
                </c:pt>
                <c:pt idx="9">
                  <c:v>2.1304838709677417E-2</c:v>
                </c:pt>
                <c:pt idx="10">
                  <c:v>2.3902E-2</c:v>
                </c:pt>
                <c:pt idx="11">
                  <c:v>2.0899032258064516E-2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0.20675838709677416</c:v>
                </c:pt>
                <c:pt idx="1">
                  <c:v>0.20532357142857144</c:v>
                </c:pt>
                <c:pt idx="2">
                  <c:v>0.20452645161290323</c:v>
                </c:pt>
                <c:pt idx="3">
                  <c:v>0.22413366666666665</c:v>
                </c:pt>
                <c:pt idx="4">
                  <c:v>0.2114251612903226</c:v>
                </c:pt>
                <c:pt idx="5">
                  <c:v>0.19100633333333333</c:v>
                </c:pt>
                <c:pt idx="6">
                  <c:v>0.20635258064516127</c:v>
                </c:pt>
                <c:pt idx="7">
                  <c:v>0.20006258064516128</c:v>
                </c:pt>
                <c:pt idx="8">
                  <c:v>0.159137</c:v>
                </c:pt>
                <c:pt idx="9">
                  <c:v>0.19316387096774193</c:v>
                </c:pt>
                <c:pt idx="10">
                  <c:v>0.21553733333333333</c:v>
                </c:pt>
                <c:pt idx="11">
                  <c:v>0.22806322580645164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359.25806451612902</c:v>
                </c:pt>
                <c:pt idx="1">
                  <c:v>356.28571428571428</c:v>
                </c:pt>
                <c:pt idx="2">
                  <c:v>354.80645161290323</c:v>
                </c:pt>
                <c:pt idx="3">
                  <c:v>342.3</c:v>
                </c:pt>
                <c:pt idx="4">
                  <c:v>276.41935483870969</c:v>
                </c:pt>
                <c:pt idx="5">
                  <c:v>253.06666666666666</c:v>
                </c:pt>
                <c:pt idx="6">
                  <c:v>325.03225806451616</c:v>
                </c:pt>
                <c:pt idx="7">
                  <c:v>314.06451612903226</c:v>
                </c:pt>
                <c:pt idx="8">
                  <c:v>201.73333333333332</c:v>
                </c:pt>
                <c:pt idx="9">
                  <c:v>329.19354838709677</c:v>
                </c:pt>
                <c:pt idx="10">
                  <c:v>364.96666666666664</c:v>
                </c:pt>
                <c:pt idx="11">
                  <c:v>379.03225806451616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343.58064516129031</c:v>
                </c:pt>
                <c:pt idx="1">
                  <c:v>348.64285714285717</c:v>
                </c:pt>
                <c:pt idx="2">
                  <c:v>338.61290322580646</c:v>
                </c:pt>
                <c:pt idx="3">
                  <c:v>329.23333333333335</c:v>
                </c:pt>
                <c:pt idx="4">
                  <c:v>324.03225806451616</c:v>
                </c:pt>
                <c:pt idx="5">
                  <c:v>332.03333333333336</c:v>
                </c:pt>
                <c:pt idx="6">
                  <c:v>350.96774193548384</c:v>
                </c:pt>
                <c:pt idx="7">
                  <c:v>345.45161290322579</c:v>
                </c:pt>
                <c:pt idx="8">
                  <c:v>303.63333333333333</c:v>
                </c:pt>
                <c:pt idx="9">
                  <c:v>349.70967741935482</c:v>
                </c:pt>
                <c:pt idx="10">
                  <c:v>345.33333333333331</c:v>
                </c:pt>
                <c:pt idx="11">
                  <c:v>360.64516129032256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359.25806451612902</c:v>
                </c:pt>
                <c:pt idx="1">
                  <c:v>356.28571428571428</c:v>
                </c:pt>
                <c:pt idx="2">
                  <c:v>354.80645161290323</c:v>
                </c:pt>
                <c:pt idx="3">
                  <c:v>342.3</c:v>
                </c:pt>
                <c:pt idx="4">
                  <c:v>276.41935483870969</c:v>
                </c:pt>
                <c:pt idx="5">
                  <c:v>253.06666666666666</c:v>
                </c:pt>
                <c:pt idx="6">
                  <c:v>325.03225806451616</c:v>
                </c:pt>
                <c:pt idx="7">
                  <c:v>314.06451612903226</c:v>
                </c:pt>
                <c:pt idx="8">
                  <c:v>201.73333333333332</c:v>
                </c:pt>
                <c:pt idx="9">
                  <c:v>329.19354838709677</c:v>
                </c:pt>
                <c:pt idx="10">
                  <c:v>364.96666666666664</c:v>
                </c:pt>
                <c:pt idx="11">
                  <c:v>379.03225806451616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343.58064516129031</c:v>
                </c:pt>
                <c:pt idx="1">
                  <c:v>348.64285714285717</c:v>
                </c:pt>
                <c:pt idx="2">
                  <c:v>338.61290322580646</c:v>
                </c:pt>
                <c:pt idx="3">
                  <c:v>329.23333333333335</c:v>
                </c:pt>
                <c:pt idx="4">
                  <c:v>324.03225806451616</c:v>
                </c:pt>
                <c:pt idx="5">
                  <c:v>332.03333333333336</c:v>
                </c:pt>
                <c:pt idx="6">
                  <c:v>350.96774193548384</c:v>
                </c:pt>
                <c:pt idx="7">
                  <c:v>345.45161290322579</c:v>
                </c:pt>
                <c:pt idx="8">
                  <c:v>303.63333333333333</c:v>
                </c:pt>
                <c:pt idx="9">
                  <c:v>349.70967741935482</c:v>
                </c:pt>
                <c:pt idx="10">
                  <c:v>345.33333333333331</c:v>
                </c:pt>
                <c:pt idx="11">
                  <c:v>360.64516129032256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0.67658064516129035</c:v>
                </c:pt>
                <c:pt idx="1">
                  <c:v>0.67489285714285707</c:v>
                </c:pt>
                <c:pt idx="2">
                  <c:v>0.68254838709677412</c:v>
                </c:pt>
                <c:pt idx="3">
                  <c:v>0.66820000000000002</c:v>
                </c:pt>
                <c:pt idx="4">
                  <c:v>0.59525806451612917</c:v>
                </c:pt>
                <c:pt idx="5">
                  <c:v>0.57373333333333332</c:v>
                </c:pt>
                <c:pt idx="6">
                  <c:v>0.65251612903225809</c:v>
                </c:pt>
                <c:pt idx="7">
                  <c:v>0.63429032258064533</c:v>
                </c:pt>
                <c:pt idx="8">
                  <c:v>0.4965</c:v>
                </c:pt>
                <c:pt idx="9">
                  <c:v>0.64493548387096777</c:v>
                </c:pt>
                <c:pt idx="10">
                  <c:v>0.69006666666666672</c:v>
                </c:pt>
                <c:pt idx="11">
                  <c:v>0.71219354838709692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0.65632258064516125</c:v>
                </c:pt>
                <c:pt idx="1">
                  <c:v>0.66632142857142862</c:v>
                </c:pt>
                <c:pt idx="2">
                  <c:v>0.64829032258064523</c:v>
                </c:pt>
                <c:pt idx="3">
                  <c:v>0.62523333333333331</c:v>
                </c:pt>
                <c:pt idx="4">
                  <c:v>0.61277419354838714</c:v>
                </c:pt>
                <c:pt idx="5">
                  <c:v>0.57696666666666674</c:v>
                </c:pt>
                <c:pt idx="6">
                  <c:v>0.64877419354838717</c:v>
                </c:pt>
                <c:pt idx="7">
                  <c:v>0.66490322580645167</c:v>
                </c:pt>
                <c:pt idx="8">
                  <c:v>0.59573333333333334</c:v>
                </c:pt>
                <c:pt idx="9">
                  <c:v>0.66361290322580646</c:v>
                </c:pt>
                <c:pt idx="10">
                  <c:v>0.65973333333333339</c:v>
                </c:pt>
                <c:pt idx="11">
                  <c:v>0.67874193548387085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11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0.78098</cdr:x>
      <cdr:y>0.43543</cdr:y>
    </cdr:from>
    <cdr:to>
      <cdr:x>0.82609</cdr:x>
      <cdr:y>0.74867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496010" y="3331583"/>
          <a:ext cx="1873044" cy="417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0.78014</cdr:x>
      <cdr:y>0.39865</cdr:y>
    </cdr:from>
    <cdr:to>
      <cdr:x>0.8318</cdr:x>
      <cdr:y>0.66903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646730" y="2953193"/>
          <a:ext cx="1616760" cy="477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0.79362</cdr:x>
      <cdr:y>0.29938</cdr:y>
    </cdr:from>
    <cdr:to>
      <cdr:x>0.84211</cdr:x>
      <cdr:y>0.63186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571046" y="2559942"/>
          <a:ext cx="1988092" cy="448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0.78502</cdr:x>
      <cdr:y>0.29461</cdr:y>
    </cdr:from>
    <cdr:to>
      <cdr:x>0.83042</cdr:x>
      <cdr:y>0.6105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539515" y="2500961"/>
          <a:ext cx="1892568" cy="420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6522" cy="597590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0.76432</cdr:x>
      <cdr:y>0.37591</cdr:y>
    </cdr:from>
    <cdr:to>
      <cdr:x>0.81106</cdr:x>
      <cdr:y>0.61712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592601" y="2757699"/>
          <a:ext cx="1445144" cy="434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0.80087</cdr:x>
      <cdr:y>0.36185</cdr:y>
    </cdr:from>
    <cdr:to>
      <cdr:x>0.8514</cdr:x>
      <cdr:y>0.70266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648857" y="2948164"/>
          <a:ext cx="2037902" cy="468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55125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0.75262</cdr:x>
      <cdr:y>0.49031</cdr:y>
    </cdr:from>
    <cdr:to>
      <cdr:x>0.7998</cdr:x>
      <cdr:y>0.74651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404300" y="3525441"/>
          <a:ext cx="1550950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B3" zoomScale="90" zoomScaleNormal="90" workbookViewId="0">
      <selection activeCell="I31" sqref="I31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6.5703125" customWidth="1"/>
  </cols>
  <sheetData>
    <row r="2" spans="1:15" x14ac:dyDescent="0.25">
      <c r="A2" s="8"/>
      <c r="B2" s="8"/>
      <c r="C2" s="30" t="s">
        <v>0</v>
      </c>
      <c r="D2" s="30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2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25">
      <c r="A5" s="5"/>
      <c r="B5" s="5"/>
      <c r="C5" s="29" t="s">
        <v>17</v>
      </c>
      <c r="D5" s="29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60" x14ac:dyDescent="0.2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2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25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10.651</v>
      </c>
      <c r="J8" s="4">
        <f t="shared" ref="J8:J31" si="1">SUM(G8+I8)</f>
        <v>20.346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25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9.7620000000000005</v>
      </c>
      <c r="J9" s="4">
        <f t="shared" si="1"/>
        <v>18.657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25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10.497</v>
      </c>
      <c r="J10" s="4">
        <f t="shared" si="1"/>
        <v>20.097000000000001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25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9.8770000000000007</v>
      </c>
      <c r="J11" s="4">
        <f t="shared" si="1"/>
        <v>18.756999999999998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25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</v>
      </c>
      <c r="J12" s="4">
        <f t="shared" si="1"/>
        <v>18.996000000000002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25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9.9610000000000003</v>
      </c>
      <c r="J13" s="4">
        <f t="shared" si="1"/>
        <v>17.309000000000001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25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10.88</v>
      </c>
      <c r="J14" s="4">
        <f t="shared" si="1"/>
        <v>20.112000000000002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25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10.709</v>
      </c>
      <c r="J15" s="4">
        <f t="shared" si="1"/>
        <v>20.612000000000002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25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9.109</v>
      </c>
      <c r="J16" s="4">
        <f t="shared" si="1"/>
        <v>17.872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25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10.840999999999999</v>
      </c>
      <c r="J17" s="4">
        <f t="shared" si="1"/>
        <v>20.571999999999999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25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10.36</v>
      </c>
      <c r="J18" s="4">
        <f t="shared" si="1"/>
        <v>19.792000000000002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25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11.18</v>
      </c>
      <c r="J19" s="4">
        <f t="shared" si="1"/>
        <v>21.040999999999997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25">
      <c r="A20">
        <v>2023</v>
      </c>
      <c r="B20" s="1">
        <v>44927</v>
      </c>
      <c r="C20" s="17">
        <v>8.9144905560000005</v>
      </c>
      <c r="D20" s="13">
        <v>8.6950000000000003</v>
      </c>
      <c r="E20" s="13">
        <v>0.123</v>
      </c>
      <c r="F20" s="13">
        <v>1.0189999999999999</v>
      </c>
      <c r="G20" s="21">
        <f t="shared" si="0"/>
        <v>9.8369999999999997</v>
      </c>
      <c r="H20" s="17">
        <v>11.032042859053181</v>
      </c>
      <c r="I20" s="13">
        <v>11.137</v>
      </c>
      <c r="J20" s="4">
        <f t="shared" si="1"/>
        <v>20.974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25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0.91400000000000003</v>
      </c>
      <c r="G21" s="4">
        <f t="shared" si="0"/>
        <v>8.9209999999999994</v>
      </c>
      <c r="H21" s="17">
        <v>10.027393399890755</v>
      </c>
      <c r="I21" s="2">
        <v>9.9760000000000009</v>
      </c>
      <c r="J21" s="4">
        <f t="shared" si="1"/>
        <v>18.896999999999998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25">
      <c r="A22">
        <v>2023</v>
      </c>
      <c r="B22" s="1">
        <v>44986</v>
      </c>
      <c r="C22" s="17">
        <v>8.9862695709999993</v>
      </c>
      <c r="D22" s="2">
        <v>9.0399999999999991</v>
      </c>
      <c r="E22" s="2">
        <v>0.112</v>
      </c>
      <c r="F22" s="2">
        <v>1.008</v>
      </c>
      <c r="G22" s="21">
        <f t="shared" si="0"/>
        <v>10.16</v>
      </c>
      <c r="H22" s="17">
        <v>10.937893187147465</v>
      </c>
      <c r="I22" s="2">
        <v>10.999000000000001</v>
      </c>
      <c r="J22" s="21">
        <f t="shared" si="1"/>
        <v>21.158999999999999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25">
      <c r="A23">
        <v>2023</v>
      </c>
      <c r="B23" s="1">
        <v>45017</v>
      </c>
      <c r="C23" s="17">
        <v>8.6633473460000001</v>
      </c>
      <c r="D23" s="2">
        <v>8.6</v>
      </c>
      <c r="E23" s="2">
        <v>0.108</v>
      </c>
      <c r="F23" s="2">
        <v>1.069</v>
      </c>
      <c r="G23" s="21">
        <f t="shared" si="0"/>
        <v>9.777000000000001</v>
      </c>
      <c r="H23" s="17">
        <v>10.042929898285788</v>
      </c>
      <c r="I23" s="2">
        <v>10.269</v>
      </c>
      <c r="J23" s="21">
        <f t="shared" si="1"/>
        <v>20.045999999999999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25">
      <c r="A24">
        <v>2023</v>
      </c>
      <c r="B24" s="1">
        <v>45047</v>
      </c>
      <c r="C24" s="17">
        <v>8.623140094</v>
      </c>
      <c r="D24" s="2">
        <v>8.7970000000000006</v>
      </c>
      <c r="E24" s="2">
        <v>4.4999999999999998E-2</v>
      </c>
      <c r="F24" s="2">
        <v>1.042</v>
      </c>
      <c r="G24" s="4">
        <f t="shared" si="0"/>
        <v>9.8840000000000003</v>
      </c>
      <c r="H24" s="17">
        <v>9.1730905713592357</v>
      </c>
      <c r="I24" s="2">
        <v>8.5690000000000008</v>
      </c>
      <c r="J24" s="4">
        <f t="shared" si="1"/>
        <v>18.453000000000003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25">
      <c r="A25">
        <v>2023</v>
      </c>
      <c r="B25" s="1">
        <v>45078</v>
      </c>
      <c r="C25" s="17">
        <v>8.5836314960000006</v>
      </c>
      <c r="D25" s="28">
        <v>8.6720000000000006</v>
      </c>
      <c r="E25" s="28">
        <v>3.6999999999999998E-2</v>
      </c>
      <c r="F25" s="28">
        <v>0.91100000000000003</v>
      </c>
      <c r="G25" s="4">
        <f t="shared" si="0"/>
        <v>9.620000000000001</v>
      </c>
      <c r="H25" s="17">
        <v>8.9715080295360981</v>
      </c>
      <c r="I25" s="28">
        <v>7.5919999999999996</v>
      </c>
      <c r="J25" s="21">
        <f t="shared" si="1"/>
        <v>17.212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25">
      <c r="A26">
        <v>2023</v>
      </c>
      <c r="B26" s="1">
        <v>45108</v>
      </c>
      <c r="C26" s="17">
        <v>9.0666574670000006</v>
      </c>
      <c r="D26" s="2">
        <v>9.0459999999999994</v>
      </c>
      <c r="E26" s="2">
        <v>8.8999999999999996E-2</v>
      </c>
      <c r="F26" s="2">
        <v>1.0169999999999999</v>
      </c>
      <c r="G26" s="21">
        <f t="shared" si="0"/>
        <v>10.151999999999999</v>
      </c>
      <c r="H26" s="17">
        <v>11.138289590891224</v>
      </c>
      <c r="I26" s="2">
        <v>10.076000000000001</v>
      </c>
      <c r="J26" s="21">
        <f t="shared" si="1"/>
        <v>20.228000000000002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25">
      <c r="A27">
        <v>2023</v>
      </c>
      <c r="B27" s="1">
        <v>45139</v>
      </c>
      <c r="C27" s="17">
        <v>8.7327804170000007</v>
      </c>
      <c r="D27" s="13">
        <v>8.8239999999999998</v>
      </c>
      <c r="E27" s="13">
        <v>0.11700000000000001</v>
      </c>
      <c r="F27" s="13">
        <v>0.98599999999999999</v>
      </c>
      <c r="G27" s="21">
        <f t="shared" si="0"/>
        <v>9.9270000000000014</v>
      </c>
      <c r="H27" s="17">
        <v>9.8342355315402834</v>
      </c>
      <c r="I27" s="13">
        <v>9.7360000000000007</v>
      </c>
      <c r="J27" s="21">
        <f t="shared" si="1"/>
        <v>19.663000000000004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25">
      <c r="A28">
        <v>2023</v>
      </c>
      <c r="B28" s="1">
        <v>45170</v>
      </c>
      <c r="C28" s="17">
        <v>8.2299263329999999</v>
      </c>
      <c r="D28" s="2">
        <v>8</v>
      </c>
      <c r="E28" s="2">
        <v>8.4000000000000005E-2</v>
      </c>
      <c r="F28" s="2">
        <v>0.75900000000000001</v>
      </c>
      <c r="G28" s="21">
        <f t="shared" si="0"/>
        <v>8.843</v>
      </c>
      <c r="H28" s="17">
        <v>9.5736427380603271</v>
      </c>
      <c r="I28" s="2">
        <v>6.0519999999999996</v>
      </c>
      <c r="J28" s="21">
        <f t="shared" si="1"/>
        <v>14.895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25">
      <c r="A29">
        <v>2023</v>
      </c>
      <c r="B29" s="1">
        <v>45200</v>
      </c>
      <c r="C29" s="17">
        <v>9.0464445050000002</v>
      </c>
      <c r="D29" s="13">
        <v>8.7309999999999999</v>
      </c>
      <c r="E29" s="13">
        <v>0.105</v>
      </c>
      <c r="F29" s="13">
        <v>0.95199999999999996</v>
      </c>
      <c r="G29" s="21">
        <f t="shared" si="0"/>
        <v>9.7880000000000003</v>
      </c>
      <c r="H29" s="17">
        <v>10.996841809991984</v>
      </c>
      <c r="I29" s="13">
        <v>10.205</v>
      </c>
      <c r="J29" s="21">
        <f t="shared" si="1"/>
        <v>19.993000000000002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25">
      <c r="A30">
        <v>2023</v>
      </c>
      <c r="B30" s="1">
        <v>45231</v>
      </c>
      <c r="C30" s="17">
        <v>8.7560970739999995</v>
      </c>
      <c r="D30" s="13">
        <v>8.6110000000000007</v>
      </c>
      <c r="E30" s="13">
        <v>0.114</v>
      </c>
      <c r="F30" s="13">
        <v>1.028</v>
      </c>
      <c r="G30" s="21">
        <f t="shared" si="0"/>
        <v>9.7530000000000019</v>
      </c>
      <c r="H30" s="17">
        <v>10.684140663752522</v>
      </c>
      <c r="I30" s="13">
        <v>10.949</v>
      </c>
      <c r="J30" s="21">
        <f t="shared" si="1"/>
        <v>20.702000000000002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25">
      <c r="A31">
        <v>2023</v>
      </c>
      <c r="B31" s="1">
        <v>45261</v>
      </c>
      <c r="C31" s="17">
        <v>8.9346923260000004</v>
      </c>
      <c r="D31" s="18">
        <v>9.1010000000000009</v>
      </c>
      <c r="E31" s="18">
        <v>0.10299999999999999</v>
      </c>
      <c r="F31" s="18">
        <v>1.1240000000000001</v>
      </c>
      <c r="G31" s="21">
        <f t="shared" si="0"/>
        <v>10.328000000000001</v>
      </c>
      <c r="H31" s="17">
        <v>10.914510470726842</v>
      </c>
      <c r="I31" s="18">
        <v>11.75</v>
      </c>
      <c r="J31" s="21">
        <f t="shared" si="1"/>
        <v>22.078000000000003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25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25">
      <c r="A33" s="3"/>
      <c r="B33" s="1"/>
      <c r="C33" s="2"/>
      <c r="D33" s="11"/>
      <c r="E33" s="11"/>
      <c r="F33" s="18"/>
      <c r="I33" s="18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56</v>
      </c>
    </row>
    <row r="41" spans="1:10" x14ac:dyDescent="0.25">
      <c r="A41" t="s">
        <v>57</v>
      </c>
    </row>
    <row r="42" spans="1:10" x14ac:dyDescent="0.25">
      <c r="A42" t="s">
        <v>62</v>
      </c>
    </row>
    <row r="43" spans="1:10" x14ac:dyDescent="0.25">
      <c r="A43" t="s">
        <v>63</v>
      </c>
    </row>
    <row r="44" spans="1:10" x14ac:dyDescent="0.25">
      <c r="A44" t="s">
        <v>58</v>
      </c>
    </row>
    <row r="45" spans="1:10" x14ac:dyDescent="0.25">
      <c r="A45" t="s">
        <v>59</v>
      </c>
    </row>
    <row r="48" spans="1:10" x14ac:dyDescent="0.25">
      <c r="A48" s="3" t="s">
        <v>31</v>
      </c>
      <c r="B48" s="3"/>
      <c r="C48" s="3"/>
      <c r="D48" s="3" t="s">
        <v>32</v>
      </c>
    </row>
    <row r="49" spans="1:4" ht="15.75" x14ac:dyDescent="0.25">
      <c r="A49" t="s">
        <v>33</v>
      </c>
      <c r="D49" s="12" t="s">
        <v>34</v>
      </c>
    </row>
    <row r="50" spans="1:4" x14ac:dyDescent="0.25">
      <c r="A50" t="s">
        <v>35</v>
      </c>
      <c r="D50" t="s">
        <v>36</v>
      </c>
    </row>
    <row r="51" spans="1:4" x14ac:dyDescent="0.25">
      <c r="A51" t="s">
        <v>37</v>
      </c>
    </row>
    <row r="52" spans="1:4" x14ac:dyDescent="0.25">
      <c r="A52" t="s">
        <v>8</v>
      </c>
    </row>
    <row r="53" spans="1:4" x14ac:dyDescent="0.25">
      <c r="A53" t="s">
        <v>60</v>
      </c>
    </row>
    <row r="54" spans="1:4" x14ac:dyDescent="0.25">
      <c r="A54" t="s">
        <v>61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38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37</v>
      </c>
    </row>
    <row r="62" spans="1:4" x14ac:dyDescent="0.2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21" zoomScaleNormal="100" workbookViewId="0">
      <selection activeCell="H35" sqref="H35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8"/>
      <c r="B2" s="8"/>
      <c r="C2" s="30" t="s">
        <v>0</v>
      </c>
      <c r="D2" s="30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25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25">
      <c r="A5" s="5"/>
      <c r="B5" s="5"/>
      <c r="C5" s="29" t="s">
        <v>17</v>
      </c>
      <c r="D5" s="29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60" x14ac:dyDescent="0.2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25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25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343.58064516129031</v>
      </c>
      <c r="J8" s="19">
        <f>'produksjonsdata-Sm3'!J8/O8</f>
        <v>0.65632258064516125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25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348.64285714285717</v>
      </c>
      <c r="J9" s="19">
        <f>'produksjonsdata-Sm3'!J9/O9</f>
        <v>0.66632142857142862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25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338.61290322580646</v>
      </c>
      <c r="J10" s="19">
        <f>'produksjonsdata-Sm3'!J10/O10</f>
        <v>0.64829032258064523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25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329.23333333333335</v>
      </c>
      <c r="J11" s="19">
        <f>'produksjonsdata-Sm3'!J11/O11</f>
        <v>0.62523333333333331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25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324.03225806451616</v>
      </c>
      <c r="J12" s="19">
        <f>'produksjonsdata-Sm3'!J12/O12</f>
        <v>0.61277419354838714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25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332.03333333333336</v>
      </c>
      <c r="J13" s="19">
        <f>'produksjonsdata-Sm3'!J13/O13</f>
        <v>0.57696666666666674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25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350.96774193548384</v>
      </c>
      <c r="J14" s="19">
        <f>'produksjonsdata-Sm3'!J14/O14</f>
        <v>0.64877419354838717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25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345.45161290322579</v>
      </c>
      <c r="J15" s="19">
        <f>'produksjonsdata-Sm3'!J15/O15</f>
        <v>0.66490322580645167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25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303.63333333333333</v>
      </c>
      <c r="J16" s="19">
        <f>'produksjonsdata-Sm3'!J16/O16</f>
        <v>0.59573333333333334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25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349.70967741935482</v>
      </c>
      <c r="J17" s="19">
        <f>'produksjonsdata-Sm3'!J17/O17</f>
        <v>0.66361290322580646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25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345.33333333333331</v>
      </c>
      <c r="J18" s="19">
        <f>'produksjonsdata-Sm3'!J18/O18</f>
        <v>0.65973333333333339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25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360.64516129032256</v>
      </c>
      <c r="J19" s="19">
        <f>'produksjonsdata-Sm3'!J19/O19</f>
        <v>0.67874193548387085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25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1.7642435483870968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0.20675838709677416</v>
      </c>
      <c r="G20" s="19">
        <f>'produksjonsdata-Sm3'!G20*6.29/'produksjonsdata-per dag'!$O20</f>
        <v>1.9959590322580645</v>
      </c>
      <c r="H20" s="19">
        <f>'produksjonsdata-Sm3'!H20*1000/'produksjonsdata-per dag'!$O20</f>
        <v>355.87235029203811</v>
      </c>
      <c r="I20" s="19">
        <f>'produksjonsdata-Sm3'!I20*1000/'produksjonsdata-per dag'!$O20</f>
        <v>359.25806451612902</v>
      </c>
      <c r="J20" s="19">
        <f>'produksjonsdata-Sm3'!J20/O20</f>
        <v>0.67658064516129035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25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0.20532357142857144</v>
      </c>
      <c r="G21" s="19">
        <f>'produksjonsdata-Sm3'!G21*6.29/'produksjonsdata-per dag'!$O21</f>
        <v>2.0040389285714286</v>
      </c>
      <c r="H21" s="19">
        <f>'produksjonsdata-Sm3'!H21*1000/'produksjonsdata-per dag'!$O21</f>
        <v>358.12119285324127</v>
      </c>
      <c r="I21" s="19">
        <f>'produksjonsdata-Sm3'!I21*1000/'produksjonsdata-per dag'!$O21</f>
        <v>356.28571428571428</v>
      </c>
      <c r="J21" s="19">
        <f>'produksjonsdata-Sm3'!J21/O21</f>
        <v>0.67489285714285707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25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1.8342451612903223</v>
      </c>
      <c r="E22" s="19">
        <f>'produksjonsdata-Sm3'!E22*6.29/'produksjonsdata-per dag'!$O22</f>
        <v>2.2725161290322579E-2</v>
      </c>
      <c r="F22" s="19">
        <f>'produksjonsdata-Sm3'!F22*6.29/'produksjonsdata-per dag'!$O22</f>
        <v>0.20452645161290323</v>
      </c>
      <c r="G22" s="19">
        <f>'produksjonsdata-Sm3'!G22*6.29/'produksjonsdata-per dag'!$O22</f>
        <v>2.0614967741935484</v>
      </c>
      <c r="H22" s="19">
        <f>'produksjonsdata-Sm3'!H22*1000/'produksjonsdata-per dag'!$O22</f>
        <v>352.83526410153115</v>
      </c>
      <c r="I22" s="19">
        <f>'produksjonsdata-Sm3'!I22*1000/'produksjonsdata-per dag'!$O22</f>
        <v>354.80645161290323</v>
      </c>
      <c r="J22" s="19">
        <f>'produksjonsdata-Sm3'!J22/O22</f>
        <v>0.68254838709677412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25">
      <c r="A23">
        <v>2023</v>
      </c>
      <c r="B23" s="1">
        <v>45017</v>
      </c>
      <c r="C23" s="19">
        <f>'produksjonsdata-Sm3'!C23*6.29/'produksjonsdata-per dag'!$O23</f>
        <v>1.8164151602113334</v>
      </c>
      <c r="D23" s="23">
        <f>'produksjonsdata-Sm3'!D23*6.29/'produksjonsdata-per dag'!$O23</f>
        <v>1.8031333333333335</v>
      </c>
      <c r="E23" s="23">
        <f>'produksjonsdata-Sm3'!E23*6.29/'produksjonsdata-per dag'!$O23</f>
        <v>2.2644000000000001E-2</v>
      </c>
      <c r="F23" s="23">
        <f>'produksjonsdata-Sm3'!F23*6.29/'produksjonsdata-per dag'!$O23</f>
        <v>0.22413366666666665</v>
      </c>
      <c r="G23" s="23">
        <f>'produksjonsdata-Sm3'!G23*6.29/'produksjonsdata-per dag'!$O23</f>
        <v>2.0499110000000003</v>
      </c>
      <c r="H23" s="23">
        <f>'produksjonsdata-Sm3'!H23*1000/'produksjonsdata-per dag'!$O23</f>
        <v>334.76432994285955</v>
      </c>
      <c r="I23" s="23">
        <f>'produksjonsdata-Sm3'!I23*1000/'produksjonsdata-per dag'!$O23</f>
        <v>342.3</v>
      </c>
      <c r="J23" s="19">
        <f>'produksjonsdata-Sm3'!J23/O23</f>
        <v>0.66820000000000002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25">
      <c r="A24">
        <v>2023</v>
      </c>
      <c r="B24" s="1">
        <v>45047</v>
      </c>
      <c r="C24" s="19">
        <f>'produksjonsdata-Sm3'!C24*6.29/'produksjonsdata-per dag'!$O24</f>
        <v>1.7496629416535483</v>
      </c>
      <c r="D24" s="23">
        <f>'produksjonsdata-Sm3'!D24*6.29/'produksjonsdata-per dag'!$O24</f>
        <v>1.7849396774193549</v>
      </c>
      <c r="E24" s="23">
        <f>'produksjonsdata-Sm3'!E24*6.29/'produksjonsdata-per dag'!$O24</f>
        <v>9.1306451612903211E-3</v>
      </c>
      <c r="F24" s="23">
        <f>'produksjonsdata-Sm3'!F24*6.29/'produksjonsdata-per dag'!$O24</f>
        <v>0.2114251612903226</v>
      </c>
      <c r="G24" s="23">
        <f>'produksjonsdata-Sm3'!G24*6.29/'produksjonsdata-per dag'!$O24</f>
        <v>2.005495483870968</v>
      </c>
      <c r="H24" s="23">
        <f>'produksjonsdata-Sm3'!H24*1000/'produksjonsdata-per dag'!$O24</f>
        <v>295.90614746320119</v>
      </c>
      <c r="I24" s="23">
        <f>'produksjonsdata-Sm3'!I24*1000/'produksjonsdata-per dag'!$O24</f>
        <v>276.41935483870969</v>
      </c>
      <c r="J24" s="19">
        <f>'produksjonsdata-Sm3'!J24/O24</f>
        <v>0.59525806451612917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25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1.8182293333333335</v>
      </c>
      <c r="E25" s="23">
        <f>'produksjonsdata-Sm3'!E25*6.29/'produksjonsdata-per dag'!$O25</f>
        <v>7.7576666666666662E-3</v>
      </c>
      <c r="F25" s="23">
        <f>'produksjonsdata-Sm3'!F25*6.29/'produksjonsdata-per dag'!$O25</f>
        <v>0.19100633333333333</v>
      </c>
      <c r="G25" s="23">
        <f>'produksjonsdata-Sm3'!G25*6.29/'produksjonsdata-per dag'!$O25</f>
        <v>2.0169933333333336</v>
      </c>
      <c r="H25" s="23">
        <f>'produksjonsdata-Sm3'!H25*1000/'produksjonsdata-per dag'!$O25</f>
        <v>299.05026765120328</v>
      </c>
      <c r="I25" s="23">
        <f>'produksjonsdata-Sm3'!I25*1000/'produksjonsdata-per dag'!$O25</f>
        <v>253.06666666666666</v>
      </c>
      <c r="J25" s="23">
        <f>'produksjonsdata-Sm3'!J25/O25</f>
        <v>0.57373333333333332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25">
      <c r="A26">
        <v>2023</v>
      </c>
      <c r="B26" s="1">
        <v>45108</v>
      </c>
      <c r="C26" s="19">
        <f>'produksjonsdata-Sm3'!C26*6.29/'produksjonsdata-per dag'!$O26</f>
        <v>1.8396540473364518</v>
      </c>
      <c r="D26" s="19">
        <f>'produksjonsdata-Sm3'!D26*6.29/'produksjonsdata-per dag'!$O26</f>
        <v>1.8354625806451612</v>
      </c>
      <c r="E26" s="19">
        <f>'produksjonsdata-Sm3'!E26*6.29/'produksjonsdata-per dag'!$O26</f>
        <v>1.8058387096774195E-2</v>
      </c>
      <c r="F26" s="19">
        <f>'produksjonsdata-Sm3'!F26*6.29/'produksjonsdata-per dag'!$O26</f>
        <v>0.20635258064516127</v>
      </c>
      <c r="G26" s="19">
        <f>'produksjonsdata-Sm3'!G26*6.29/'produksjonsdata-per dag'!$O26</f>
        <v>2.0598735483870967</v>
      </c>
      <c r="H26" s="19">
        <f>'produksjonsdata-Sm3'!H26*1000/'produksjonsdata-per dag'!$O26</f>
        <v>359.29966422229757</v>
      </c>
      <c r="I26" s="19">
        <f>'produksjonsdata-Sm3'!I26*1000/'produksjonsdata-per dag'!$O26</f>
        <v>325.03225806451616</v>
      </c>
      <c r="J26" s="19">
        <f>'produksjonsdata-Sm3'!J26/O26</f>
        <v>0.65251612903225809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25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1.7904180645161292</v>
      </c>
      <c r="E27" s="23">
        <f>'produksjonsdata-Sm3'!E27*6.29/'produksjonsdata-per dag'!$O27</f>
        <v>2.373967741935484E-2</v>
      </c>
      <c r="F27" s="23">
        <f>'produksjonsdata-Sm3'!F27*6.29/'produksjonsdata-per dag'!$O27</f>
        <v>0.20006258064516128</v>
      </c>
      <c r="G27" s="23">
        <f>'produksjonsdata-Sm3'!G27*6.29/'produksjonsdata-per dag'!$O27</f>
        <v>2.0142203225806457</v>
      </c>
      <c r="H27" s="19">
        <f>'produksjonsdata-Sm3'!H27*1000/'produksjonsdata-per dag'!$O27</f>
        <v>317.23340424323499</v>
      </c>
      <c r="I27" s="23">
        <f>'produksjonsdata-Sm3'!I27*1000/'produksjonsdata-per dag'!$O27</f>
        <v>314.06451612903226</v>
      </c>
      <c r="J27" s="23">
        <f>'produksjonsdata-Sm3'!J27/O27</f>
        <v>0.63429032258064533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25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1.6773333333333333</v>
      </c>
      <c r="E28" s="19">
        <f>'produksjonsdata-Sm3'!E28*6.29/'produksjonsdata-per dag'!$O28</f>
        <v>1.7612000000000003E-2</v>
      </c>
      <c r="F28" s="19">
        <f>'produksjonsdata-Sm3'!F28*6.29/'produksjonsdata-per dag'!$O28</f>
        <v>0.159137</v>
      </c>
      <c r="G28" s="19">
        <f>'produksjonsdata-Sm3'!G28*6.29/'produksjonsdata-per dag'!$O28</f>
        <v>1.8540823333333334</v>
      </c>
      <c r="H28" s="19">
        <f>'produksjonsdata-Sm3'!H28*1000/'produksjonsdata-per dag'!$O28</f>
        <v>319.1214246020109</v>
      </c>
      <c r="I28" s="19">
        <f>'produksjonsdata-Sm3'!I28*1000/'produksjonsdata-per dag'!$O28</f>
        <v>201.73333333333332</v>
      </c>
      <c r="J28" s="19">
        <f>'produksjonsdata-Sm3'!J28/O28</f>
        <v>0.4965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25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1.771548064516129</v>
      </c>
      <c r="E29" s="23">
        <f>'produksjonsdata-Sm3'!E29*6.29/'produksjonsdata-per dag'!$O29</f>
        <v>2.1304838709677417E-2</v>
      </c>
      <c r="F29" s="23">
        <f>'produksjonsdata-Sm3'!F29*6.29/'produksjonsdata-per dag'!$O29</f>
        <v>0.19316387096774193</v>
      </c>
      <c r="G29" s="23">
        <f>'produksjonsdata-Sm3'!G29*6.29/'produksjonsdata-per dag'!$O29</f>
        <v>1.9860167741935486</v>
      </c>
      <c r="H29" s="23">
        <f>'produksjonsdata-Sm3'!H29*1000/'produksjonsdata-per dag'!$O29</f>
        <v>354.73683258038659</v>
      </c>
      <c r="I29" s="23">
        <f>'produksjonsdata-Sm3'!I29*1000/'produksjonsdata-per dag'!$O29</f>
        <v>329.19354838709677</v>
      </c>
      <c r="J29" s="23">
        <f>'produksjonsdata-Sm3'!J29/O29</f>
        <v>0.64493548387096777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25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1.805439666666667</v>
      </c>
      <c r="E30" s="23">
        <f>'produksjonsdata-Sm3'!E30*6.29/'produksjonsdata-per dag'!$O30</f>
        <v>2.3902E-2</v>
      </c>
      <c r="F30" s="23">
        <f>'produksjonsdata-Sm3'!F30*6.29/'produksjonsdata-per dag'!$O30</f>
        <v>0.21553733333333333</v>
      </c>
      <c r="G30" s="23">
        <f>'produksjonsdata-Sm3'!G30*6.29/'produksjonsdata-per dag'!$O30</f>
        <v>2.0448790000000003</v>
      </c>
      <c r="H30" s="23">
        <f>'produksjonsdata-Sm3'!H30*1000/'produksjonsdata-per dag'!$O30</f>
        <v>356.13802212508409</v>
      </c>
      <c r="I30" s="23">
        <f>'produksjonsdata-Sm3'!I30*1000/'produksjonsdata-per dag'!$O30</f>
        <v>364.96666666666664</v>
      </c>
      <c r="J30" s="23">
        <f>'produksjonsdata-Sm3'!J30/O30</f>
        <v>0.69006666666666672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25">
      <c r="A31">
        <v>2023</v>
      </c>
      <c r="B31" s="1">
        <v>45261</v>
      </c>
      <c r="C31" s="19">
        <f>'produksjonsdata-Sm3'!C31*6.29/'produksjonsdata-per dag'!$O31</f>
        <v>1.8128778945335484</v>
      </c>
      <c r="D31" s="27">
        <f>'produksjonsdata-Sm3'!D31*6.29/'produksjonsdata-per dag'!$O31</f>
        <v>1.8466222580645162</v>
      </c>
      <c r="E31" s="27">
        <f>'produksjonsdata-Sm3'!E31*6.29/'produksjonsdata-per dag'!$O31</f>
        <v>2.0899032258064516E-2</v>
      </c>
      <c r="F31" s="27">
        <f>'produksjonsdata-Sm3'!F31*6.29/'produksjonsdata-per dag'!$O31</f>
        <v>0.22806322580645164</v>
      </c>
      <c r="G31" s="27">
        <f>'produksjonsdata-Sm3'!G31*6.29/'produksjonsdata-per dag'!$O31</f>
        <v>2.0955845161290325</v>
      </c>
      <c r="H31" s="19">
        <f>'produksjonsdata-Sm3'!H31*1000/'produksjonsdata-per dag'!$O31</f>
        <v>352.08098292667233</v>
      </c>
      <c r="I31" s="27">
        <f>'produksjonsdata-Sm3'!I31*1000/'produksjonsdata-per dag'!$O31</f>
        <v>379.03225806451616</v>
      </c>
      <c r="J31" s="23">
        <f>'produksjonsdata-Sm3'!J31/O31</f>
        <v>0.71219354838709692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25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25">
      <c r="A33" s="3"/>
      <c r="B33" s="1"/>
      <c r="C33" s="2"/>
      <c r="I33" s="13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56</v>
      </c>
    </row>
    <row r="41" spans="1:10" x14ac:dyDescent="0.25">
      <c r="A41" t="s">
        <v>57</v>
      </c>
    </row>
    <row r="42" spans="1:10" x14ac:dyDescent="0.25">
      <c r="A42" t="s">
        <v>62</v>
      </c>
    </row>
    <row r="43" spans="1:10" x14ac:dyDescent="0.25">
      <c r="A43" t="s">
        <v>63</v>
      </c>
    </row>
    <row r="44" spans="1:10" x14ac:dyDescent="0.25">
      <c r="A44" t="s">
        <v>58</v>
      </c>
    </row>
    <row r="45" spans="1:10" x14ac:dyDescent="0.25">
      <c r="A45" t="s">
        <v>59</v>
      </c>
    </row>
    <row r="48" spans="1:10" x14ac:dyDescent="0.25">
      <c r="A48" s="3" t="s">
        <v>31</v>
      </c>
      <c r="B48" s="3"/>
      <c r="C48" s="3"/>
      <c r="D48" s="3" t="s">
        <v>32</v>
      </c>
    </row>
    <row r="49" spans="1:4" ht="15.75" x14ac:dyDescent="0.25">
      <c r="A49" t="s">
        <v>33</v>
      </c>
      <c r="D49" s="12" t="s">
        <v>34</v>
      </c>
    </row>
    <row r="50" spans="1:4" x14ac:dyDescent="0.25">
      <c r="A50" t="s">
        <v>35</v>
      </c>
      <c r="D50" t="s">
        <v>36</v>
      </c>
    </row>
    <row r="51" spans="1:4" x14ac:dyDescent="0.25">
      <c r="A51" t="s">
        <v>45</v>
      </c>
    </row>
    <row r="52" spans="1:4" x14ac:dyDescent="0.25">
      <c r="A52" t="s">
        <v>46</v>
      </c>
    </row>
    <row r="53" spans="1:4" x14ac:dyDescent="0.25">
      <c r="A53" t="s">
        <v>60</v>
      </c>
    </row>
    <row r="54" spans="1:4" x14ac:dyDescent="0.25">
      <c r="A54" t="s">
        <v>61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38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47</v>
      </c>
    </row>
    <row r="62" spans="1:4" x14ac:dyDescent="0.25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2023-06-19T07:52:47Z</cp:lastPrinted>
  <dcterms:created xsi:type="dcterms:W3CDTF">2009-02-17T11:13:04Z</dcterms:created>
  <dcterms:modified xsi:type="dcterms:W3CDTF">2024-01-22T09:05:11Z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