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ln\Desktop\"/>
    </mc:Choice>
  </mc:AlternateContent>
  <xr:revisionPtr revIDLastSave="0" documentId="13_ncr:1_{76702744-9B63-453D-8B12-632DD65D47C5}" xr6:coauthVersionLast="47" xr6:coauthVersionMax="47" xr10:uidLastSave="{00000000-0000-0000-0000-000000000000}"/>
  <bookViews>
    <workbookView xWindow="-120" yWindow="-120" windowWidth="38640" windowHeight="21240" tabRatio="871" firstSheet="2" activeTab="2" xr2:uid="{00000000-000D-0000-FFFF-FFFF00000000}"/>
  </bookViews>
  <sheets>
    <sheet name="Innledning" sheetId="15" r:id="rId1"/>
    <sheet name="Totale ressurser  per område" sheetId="10" r:id="rId2"/>
    <sheet name="Totale ressurser pr res.kat" sheetId="1" r:id="rId3"/>
    <sheet name="Feltoversikt" sheetId="13" r:id="rId4"/>
    <sheet name="Solgt mengde" sheetId="2" r:id="rId5"/>
    <sheet name="Reserver RK 1,2 og 3 " sheetId="3" r:id="rId6"/>
    <sheet name="Reserver RK 1 - Funn" sheetId="22" r:id="rId7"/>
    <sheet name="Reserver RK 2F - Funn" sheetId="18" r:id="rId8"/>
    <sheet name="Reserver RK 3 - Felt og Funn" sheetId="21" r:id="rId9"/>
    <sheet name="Funn RK 4F" sheetId="9" r:id="rId10"/>
    <sheet name="Funn RK 5F" sheetId="6" r:id="rId11"/>
    <sheet name="Funn RK 7F" sheetId="8" r:id="rId12"/>
    <sheet name="Funn i felt og funn" sheetId="14" r:id="rId13"/>
    <sheet name="Tilstedeværende" sheetId="19" r:id="rId14"/>
    <sheet name="UNFC" sheetId="17" r:id="rId15"/>
  </sheets>
  <definedNames>
    <definedName name="Funn_som_i_2021_rapporteres_som_deler_av_andre_felt_og_funn_Discoveries_that_are_reported_under_other_fields_and_discoveries">Innledning!$B$36</definedName>
    <definedName name="_xlnm.Print_Area" localSheetId="3">Feltoversikt!$A$1:$F$134</definedName>
    <definedName name="_xlnm.Print_Area" localSheetId="12">'Funn i felt og funn'!$A$1:$E$170</definedName>
    <definedName name="_xlnm.Print_Area" localSheetId="9">'Funn RK 4F'!$A$1:$G$25</definedName>
    <definedName name="_xlnm.Print_Area" localSheetId="10">'Funn RK 5F'!$A$1:$H$62</definedName>
    <definedName name="_xlnm.Print_Area" localSheetId="11">'Funn RK 7F'!$A$1:$G$56</definedName>
    <definedName name="_xlnm.Print_Area" localSheetId="0">Innledning!$A$1:$J$44</definedName>
    <definedName name="_xlnm.Print_Area" localSheetId="4">'Solgt mengde'!$B$1:$K$151</definedName>
    <definedName name="_xlnm.Print_Area" localSheetId="1">'Totale ressurser  per område'!$A$1:$L$47</definedName>
    <definedName name="_xlnm.Print_Titles" localSheetId="3">Feltoversikt!$4:$5</definedName>
    <definedName name="_xlnm.Print_Titles" localSheetId="12">'Funn i felt og funn'!$2:$2</definedName>
    <definedName name="_xlnm.Print_Titles" localSheetId="6">'Reserver RK 1 - Funn'!$2:$4</definedName>
    <definedName name="_xlnm.Print_Titles" localSheetId="5">'Reserver RK 1,2 og 3 '!$2:$4</definedName>
    <definedName name="_xlnm.Print_Titles" localSheetId="4">'Solgt mengde'!$4:$5</definedName>
    <definedName name="_xlnm.Print_Titles" localSheetId="13">Tilstedeværende!$5:$5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8" l="1"/>
  <c r="G129" i="2" l="1"/>
  <c r="F24" i="21"/>
  <c r="E24" i="21"/>
  <c r="D24" i="21"/>
  <c r="C24" i="21"/>
  <c r="B24" i="21"/>
  <c r="F41" i="6" l="1"/>
  <c r="E41" i="6"/>
  <c r="D41" i="6"/>
  <c r="C41" i="6"/>
  <c r="B41" i="6"/>
  <c r="K6" i="22" l="1"/>
  <c r="B6" i="22"/>
  <c r="J6" i="22"/>
  <c r="I6" i="22"/>
  <c r="H6" i="22"/>
  <c r="G6" i="22"/>
  <c r="F6" i="22"/>
  <c r="E6" i="22"/>
  <c r="D6" i="22"/>
  <c r="C6" i="22"/>
  <c r="K12" i="10" l="1"/>
  <c r="J12" i="10"/>
  <c r="I12" i="10"/>
  <c r="H12" i="10"/>
  <c r="G12" i="10"/>
  <c r="F12" i="10"/>
  <c r="E12" i="10"/>
  <c r="D12" i="10"/>
  <c r="C12" i="10"/>
  <c r="B12" i="10"/>
  <c r="B131" i="19"/>
  <c r="K36" i="10"/>
  <c r="J36" i="10"/>
  <c r="I36" i="10"/>
  <c r="H36" i="10"/>
  <c r="G36" i="10"/>
  <c r="F36" i="10"/>
  <c r="E36" i="10"/>
  <c r="D36" i="10"/>
  <c r="C36" i="10"/>
  <c r="B36" i="10"/>
  <c r="K28" i="10"/>
  <c r="J28" i="10"/>
  <c r="I28" i="10"/>
  <c r="H28" i="10"/>
  <c r="G28" i="10"/>
  <c r="F28" i="10"/>
  <c r="E28" i="10"/>
  <c r="D28" i="10"/>
  <c r="C28" i="10"/>
  <c r="B28" i="10"/>
  <c r="K20" i="10"/>
  <c r="J20" i="10"/>
  <c r="I20" i="10"/>
  <c r="H20" i="10"/>
  <c r="G20" i="10"/>
  <c r="F20" i="10"/>
  <c r="E20" i="10"/>
  <c r="D20" i="10"/>
  <c r="C20" i="10"/>
  <c r="B20" i="10"/>
  <c r="F12" i="9"/>
  <c r="G34" i="2"/>
  <c r="F34" i="2"/>
  <c r="E34" i="2"/>
  <c r="D34" i="2"/>
  <c r="C34" i="2"/>
  <c r="B12" i="9" l="1"/>
  <c r="I8" i="17" l="1"/>
  <c r="E131" i="19" l="1"/>
  <c r="D131" i="19"/>
  <c r="C131" i="19"/>
  <c r="F129" i="2" l="1"/>
  <c r="E129" i="2"/>
  <c r="D129" i="2"/>
  <c r="C129" i="2"/>
  <c r="E5" i="18" l="1"/>
  <c r="D5" i="18"/>
  <c r="C5" i="18"/>
  <c r="B5" i="18"/>
  <c r="L8" i="17" l="1"/>
  <c r="K8" i="17"/>
  <c r="J8" i="17"/>
  <c r="M8" i="17"/>
  <c r="L9" i="17" l="1"/>
  <c r="L7" i="17"/>
  <c r="L6" i="17"/>
  <c r="L5" i="17"/>
  <c r="K9" i="17"/>
  <c r="K7" i="17"/>
  <c r="K6" i="17"/>
  <c r="K5" i="17"/>
  <c r="J7" i="17"/>
  <c r="J6" i="17"/>
  <c r="J5" i="17"/>
  <c r="I9" i="17"/>
  <c r="I7" i="17"/>
  <c r="I6" i="17"/>
  <c r="I5" i="17"/>
  <c r="M9" i="17"/>
  <c r="M6" i="17"/>
  <c r="M7" i="17" l="1"/>
  <c r="M5" i="17"/>
  <c r="E42" i="8" l="1"/>
  <c r="D42" i="8"/>
  <c r="C42" i="8"/>
  <c r="B42" i="8"/>
  <c r="F42" i="8" l="1"/>
  <c r="E12" i="9" l="1"/>
  <c r="F104" i="3" l="1"/>
  <c r="B104" i="3"/>
  <c r="C104" i="3"/>
  <c r="D104" i="3"/>
  <c r="E104" i="3"/>
  <c r="D12" i="9" l="1"/>
  <c r="C12" i="9"/>
  <c r="J104" i="3" l="1"/>
  <c r="I104" i="3"/>
  <c r="H104" i="3"/>
  <c r="G104" i="3"/>
  <c r="F130" i="2"/>
  <c r="E130" i="2"/>
  <c r="D130" i="2"/>
  <c r="C130" i="2"/>
  <c r="G130" i="2" l="1"/>
  <c r="K104" i="3"/>
</calcChain>
</file>

<file path=xl/sharedStrings.xml><?xml version="1.0" encoding="utf-8"?>
<sst xmlns="http://schemas.openxmlformats.org/spreadsheetml/2006/main" count="1602" uniqueCount="823">
  <si>
    <t>Olje</t>
  </si>
  <si>
    <t>Gass</t>
  </si>
  <si>
    <t>NGL</t>
  </si>
  <si>
    <t>Sum o.e</t>
  </si>
  <si>
    <t>mill tonn</t>
  </si>
  <si>
    <t>7F</t>
  </si>
  <si>
    <t>7A</t>
  </si>
  <si>
    <t>8 og 9</t>
  </si>
  <si>
    <t>Felt</t>
  </si>
  <si>
    <t>Kondensat</t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</si>
  <si>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</si>
  <si>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</si>
  <si>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</si>
  <si>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</si>
  <si>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</si>
  <si>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</si>
  <si>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</si>
  <si>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</si>
  <si>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</si>
  <si>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</si>
  <si>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</si>
  <si>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</si>
  <si>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</si>
  <si>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</si>
  <si>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</si>
  <si>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</si>
  <si>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</si>
  <si>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</si>
  <si>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</si>
  <si>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</si>
  <si>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</si>
  <si>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</si>
  <si>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</si>
  <si>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</si>
  <si>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</si>
  <si>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</si>
  <si>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</si>
  <si>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</si>
  <si>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GRANE</t>
  </si>
  <si>
    <t>GULLFAKS</t>
  </si>
  <si>
    <t>GULLFAKS SØR</t>
  </si>
  <si>
    <t>GUNGNE</t>
  </si>
  <si>
    <t>GYDA</t>
  </si>
  <si>
    <t>HEIMDAL</t>
  </si>
  <si>
    <t>HOD</t>
  </si>
  <si>
    <t>KRISTIN</t>
  </si>
  <si>
    <t>KVITEBJØRN</t>
  </si>
  <si>
    <t>MIKKEL</t>
  </si>
  <si>
    <t>MORVIN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</si>
  <si>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</si>
  <si>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</si>
  <si>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</si>
  <si>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</si>
  <si>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</si>
  <si>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</si>
  <si>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</si>
  <si>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</si>
  <si>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</si>
  <si>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</si>
  <si>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</si>
  <si>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</si>
  <si>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</si>
  <si>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</si>
  <si>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</si>
  <si>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</si>
  <si>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</si>
  <si>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</si>
  <si>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</si>
  <si>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TORDIS</t>
  </si>
  <si>
    <t>TUNE</t>
  </si>
  <si>
    <t>TYRIHANS</t>
  </si>
  <si>
    <t>ULA</t>
  </si>
  <si>
    <t>URD</t>
  </si>
  <si>
    <t>VALE</t>
  </si>
  <si>
    <t>VALHALL</t>
  </si>
  <si>
    <t>VEGA</t>
  </si>
  <si>
    <t>VESLEFRIKK</t>
  </si>
  <si>
    <t>VIGDIS</t>
  </si>
  <si>
    <t>VILJE</t>
  </si>
  <si>
    <t>VISUND</t>
  </si>
  <si>
    <t>VOLUND</t>
  </si>
  <si>
    <t>YME</t>
  </si>
  <si>
    <t>ÅSGARD</t>
  </si>
  <si>
    <t>HEIDRUN</t>
  </si>
  <si>
    <t>SLEIPNER VEST</t>
  </si>
  <si>
    <t>SLEIPNER ØST</t>
  </si>
  <si>
    <t>TROLL</t>
  </si>
  <si>
    <t>TRYM</t>
  </si>
  <si>
    <t>SUM</t>
  </si>
  <si>
    <t>Totalt</t>
  </si>
  <si>
    <t>15/3-9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</si>
  <si>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</si>
  <si>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</si>
  <si>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</si>
  <si>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</si>
  <si>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</si>
  <si>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</si>
  <si>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</si>
  <si>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</si>
  <si>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</si>
  <si>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</si>
  <si>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</si>
  <si>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</si>
  <si>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</si>
  <si>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</si>
  <si>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</si>
  <si>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</si>
  <si>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GOLIAT</t>
  </si>
  <si>
    <t>GUDRUN</t>
  </si>
  <si>
    <t>MARULK</t>
  </si>
  <si>
    <t>SKARV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</si>
  <si>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</si>
  <si>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</si>
  <si>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</si>
  <si>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159 B</t>
  </si>
  <si>
    <t>001</t>
  </si>
  <si>
    <t>A/S Norske Shell</t>
  </si>
  <si>
    <t>093</t>
  </si>
  <si>
    <t>ConocoPhillips Skandinavia AS</t>
  </si>
  <si>
    <t>018</t>
  </si>
  <si>
    <t>090</t>
  </si>
  <si>
    <t>025</t>
  </si>
  <si>
    <t>050</t>
  </si>
  <si>
    <t>046</t>
  </si>
  <si>
    <t>033</t>
  </si>
  <si>
    <t>HALTENBANKEN VEST</t>
  </si>
  <si>
    <t>134 B</t>
  </si>
  <si>
    <t>038 C</t>
  </si>
  <si>
    <t>072</t>
  </si>
  <si>
    <t xml:space="preserve">SKARV </t>
  </si>
  <si>
    <t>037</t>
  </si>
  <si>
    <t>065</t>
  </si>
  <si>
    <t>089</t>
  </si>
  <si>
    <t>019</t>
  </si>
  <si>
    <t>036</t>
  </si>
  <si>
    <t>036 D</t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</si>
  <si>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</si>
  <si>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</si>
  <si>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 xml:space="preserve">Kond.
</t>
    </r>
    <r>
      <rPr>
        <i/>
        <sz val="9"/>
        <rFont val="Arial"/>
        <family val="2"/>
      </rPr>
      <t>Condensate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</si>
  <si>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</si>
  <si>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</si>
  <si>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</si>
  <si>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</si>
  <si>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</si>
  <si>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</si>
  <si>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</si>
  <si>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</si>
  <si>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</si>
  <si>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</si>
  <si>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</si>
  <si>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</si>
  <si>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</si>
  <si>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</si>
  <si>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</si>
  <si>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</si>
  <si>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</si>
  <si>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t>6507/3-5 S</t>
  </si>
  <si>
    <t>24/6-4 Alvheim</t>
  </si>
  <si>
    <t>25/4-10 S</t>
  </si>
  <si>
    <t>25/4-7 Alvheim</t>
  </si>
  <si>
    <t>25/8-10 S Ringhorne</t>
  </si>
  <si>
    <t>25/8-11 Ringhorne</t>
  </si>
  <si>
    <t>25/8-C-20</t>
  </si>
  <si>
    <t>31/4-11</t>
  </si>
  <si>
    <t>31/4-A-1-A</t>
  </si>
  <si>
    <t>31/4-A-30 B</t>
  </si>
  <si>
    <t>2/7-8</t>
  </si>
  <si>
    <t>35/11-7</t>
  </si>
  <si>
    <t>35/11-8 S</t>
  </si>
  <si>
    <t>35/11-B-23-H</t>
  </si>
  <si>
    <t>15/12-19</t>
  </si>
  <si>
    <t>Gaupe</t>
  </si>
  <si>
    <t>34/8-12 S</t>
  </si>
  <si>
    <t>35/9-2</t>
  </si>
  <si>
    <t>36/7-1</t>
  </si>
  <si>
    <t>34/10-34 Gullfaks Vest</t>
  </si>
  <si>
    <t>34/10-45 B</t>
  </si>
  <si>
    <t>34/10-45 S</t>
  </si>
  <si>
    <t>34/10-46 A</t>
  </si>
  <si>
    <t>33/12-8 A Skinfaks</t>
  </si>
  <si>
    <t>34/10-17 Rimfaks</t>
  </si>
  <si>
    <t>34/10-37 Gullveig</t>
  </si>
  <si>
    <t>34/10-43 S</t>
  </si>
  <si>
    <t>34/10-47 S Gulltopp</t>
  </si>
  <si>
    <t>15/9-20 S</t>
  </si>
  <si>
    <t>2/1-9 Gyda Sør</t>
  </si>
  <si>
    <t>6507/8-4 Heidrun Nord</t>
  </si>
  <si>
    <t>2/11-10 S</t>
  </si>
  <si>
    <t>25/7-3 Jotun</t>
  </si>
  <si>
    <t>Jotun</t>
  </si>
  <si>
    <t>25/8-8 S Jotun</t>
  </si>
  <si>
    <t>6407/7-6</t>
  </si>
  <si>
    <t>6608/10-4</t>
  </si>
  <si>
    <t>30/6-15 Oseberg Vest</t>
  </si>
  <si>
    <t>30/6-27</t>
  </si>
  <si>
    <t>30/6-9</t>
  </si>
  <si>
    <t>30/9-19</t>
  </si>
  <si>
    <t>30/9-10 Oseberg Sør</t>
  </si>
  <si>
    <t>30/9-13 S Oseberg Sør</t>
  </si>
  <si>
    <t>30/9-15 Oseberg Sør</t>
  </si>
  <si>
    <t>30/9-16 K Oseberg Sør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</si>
  <si>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</si>
  <si>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</si>
  <si>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</si>
  <si>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</si>
  <si>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</si>
  <si>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</si>
  <si>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16/7-7 S</t>
  </si>
  <si>
    <t>25/5-4 Byggve</t>
  </si>
  <si>
    <t>15/9-B-1</t>
  </si>
  <si>
    <t>15/9-17 Loke</t>
  </si>
  <si>
    <t>34/7-21 Borg</t>
  </si>
  <si>
    <t>34/7-22 Tordis Øst</t>
  </si>
  <si>
    <t>34/7-25 S</t>
  </si>
  <si>
    <t>6407/1-3 Tyrihans Nord</t>
  </si>
  <si>
    <t>6608/10-8 Stær</t>
  </si>
  <si>
    <t>6608/10-9 Lerke</t>
  </si>
  <si>
    <t>15/12-20 S</t>
  </si>
  <si>
    <t>Varg</t>
  </si>
  <si>
    <t>35/8-2 Vega</t>
  </si>
  <si>
    <t>30/3-6 S</t>
  </si>
  <si>
    <t>30/3-7 A</t>
  </si>
  <si>
    <t>30/3-7 B</t>
  </si>
  <si>
    <t>30/3-7 S</t>
  </si>
  <si>
    <t>34/7-23 S</t>
  </si>
  <si>
    <t>34/7-34</t>
  </si>
  <si>
    <t>34/8-4 S</t>
  </si>
  <si>
    <t>9/2-3</t>
  </si>
  <si>
    <t>9/2-6 S</t>
  </si>
  <si>
    <t>9/2-7 S</t>
  </si>
  <si>
    <t>9/2-9 S</t>
  </si>
  <si>
    <t>25/11-25 S Svalin</t>
  </si>
  <si>
    <t>25/2-17</t>
  </si>
  <si>
    <t>29/6-1</t>
  </si>
  <si>
    <t>30/7-2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</si>
  <si>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</si>
  <si>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</si>
  <si>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</si>
  <si>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</si>
  <si>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</si>
  <si>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Oljedirektoratet</t>
  </si>
  <si>
    <t>Tilstedeværende ressurser i felt
In-place resources in fields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</si>
  <si>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</si>
  <si>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102 C</t>
  </si>
  <si>
    <t>VALEMON</t>
  </si>
  <si>
    <t>VISUND INSIDE</t>
  </si>
  <si>
    <t>34/10-53 A</t>
  </si>
  <si>
    <t>34/10-53 S</t>
  </si>
  <si>
    <t>ATLA</t>
  </si>
  <si>
    <t>HYME</t>
  </si>
  <si>
    <t>KNARR</t>
  </si>
  <si>
    <t>VISUND SØR</t>
  </si>
  <si>
    <t>30/9-22 Stjerne</t>
  </si>
  <si>
    <t>6608/10-14 S Skuld</t>
  </si>
  <si>
    <t>6506/12-12 S</t>
  </si>
  <si>
    <t>16/1-7</t>
  </si>
  <si>
    <t xml:space="preserve">Totale utvinnbare petroleumsressurser på norsk kontinentalsokkel fordelt per havområde
Original Recoverable Petroleum Resources on the Norwegian Continental Shelf </t>
  </si>
  <si>
    <t>Olje/Oil</t>
  </si>
  <si>
    <t>Gass/Gas</t>
  </si>
  <si>
    <t>Klasse/Class</t>
  </si>
  <si>
    <t>Betingede ressurser Contingent resources</t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</si>
  <si>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</si>
  <si>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</si>
  <si>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</si>
  <si>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</si>
  <si>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</si>
  <si>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</si>
  <si>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t xml:space="preserve">SLEIPNER VEST </t>
  </si>
  <si>
    <t>ISLAY</t>
  </si>
  <si>
    <t>BØYLA</t>
  </si>
  <si>
    <t>EDVARD GRIEG</t>
  </si>
  <si>
    <t>MARTIN LINGE</t>
  </si>
  <si>
    <t>SKULD</t>
  </si>
  <si>
    <t>SVALIN</t>
  </si>
  <si>
    <t>30/6-28 S</t>
  </si>
  <si>
    <t>34/3-3 S</t>
  </si>
  <si>
    <t>35/11-2 Vega Sør</t>
  </si>
  <si>
    <t>30/11-8 A</t>
  </si>
  <si>
    <t>Yttergryta</t>
  </si>
  <si>
    <t>FRAM H-NORD</t>
  </si>
  <si>
    <t>GINA KROG</t>
  </si>
  <si>
    <t>Glitne</t>
  </si>
  <si>
    <t>34/10-46 S</t>
  </si>
  <si>
    <t>34/10-A-8</t>
  </si>
  <si>
    <t>30/9-20 S</t>
  </si>
  <si>
    <t>IVAR AASEN</t>
  </si>
  <si>
    <t>Kond./Cond.</t>
  </si>
  <si>
    <r>
      <t>mrd Sm</t>
    </r>
    <r>
      <rPr>
        <b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bill Sm</t>
    </r>
    <r>
      <rPr>
        <b/>
        <i/>
        <vertAlign val="superscript"/>
        <sz val="10"/>
        <rFont val="Arial"/>
        <family val="2"/>
      </rPr>
      <t>3</t>
    </r>
  </si>
  <si>
    <r>
      <t>Discovery</t>
    </r>
    <r>
      <rPr>
        <i/>
        <vertAlign val="superscript"/>
        <sz val="9"/>
        <rFont val="Arial"/>
        <family val="2"/>
      </rPr>
      <t>1)</t>
    </r>
  </si>
  <si>
    <r>
      <t>Sum o.e</t>
    </r>
    <r>
      <rPr>
        <b/>
        <vertAlign val="superscript"/>
        <sz val="9"/>
        <rFont val="Arial"/>
        <family val="2"/>
      </rPr>
      <t>2</t>
    </r>
  </si>
  <si>
    <t>1) Names in brackets are not official discovery name</t>
  </si>
  <si>
    <r>
      <t>2)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</si>
  <si>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r>
      <t>Funnår</t>
    </r>
    <r>
      <rPr>
        <b/>
        <vertAlign val="superscript"/>
        <sz val="9"/>
        <rFont val="Arial"/>
        <family val="2"/>
      </rPr>
      <t xml:space="preserve">3)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3)</t>
    </r>
  </si>
  <si>
    <r>
      <t>2) 1,9 er omregningsfaktoren for NGL i tonn til Sm</t>
    </r>
    <r>
      <rPr>
        <vertAlign val="superscript"/>
        <sz val="9"/>
        <rFont val="Arial"/>
        <family val="2"/>
      </rPr>
      <t>3</t>
    </r>
  </si>
  <si>
    <t>1) Names in brackets are not official discovery names</t>
  </si>
  <si>
    <t>1) Names in brackets are not official  discovery names</t>
  </si>
  <si>
    <r>
      <t>Funn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</t>
    </r>
    <r>
      <rPr>
        <i/>
        <vertAlign val="superscript"/>
        <sz val="9"/>
        <rFont val="Arial"/>
        <family val="2"/>
      </rPr>
      <t>1)</t>
    </r>
  </si>
  <si>
    <r>
      <t>Funn</t>
    </r>
    <r>
      <rPr>
        <b/>
        <vertAlign val="superscript"/>
        <sz val="9"/>
        <rFont val="Arial"/>
        <family val="2"/>
      </rPr>
      <t>1)</t>
    </r>
  </si>
  <si>
    <t>Huldra</t>
  </si>
  <si>
    <t>Murchison</t>
  </si>
  <si>
    <t>028 B</t>
  </si>
  <si>
    <r>
      <t>HANZ</t>
    </r>
    <r>
      <rPr>
        <vertAlign val="superscript"/>
        <sz val="9"/>
        <rFont val="Arial"/>
        <family val="2"/>
      </rPr>
      <t>3)</t>
    </r>
  </si>
  <si>
    <t>25/7-5</t>
  </si>
  <si>
    <t>34/10-52 A</t>
  </si>
  <si>
    <t>34/10-52 B</t>
  </si>
  <si>
    <t>33/12-8 S Skinfaks</t>
  </si>
  <si>
    <t>34/8-17 S</t>
  </si>
  <si>
    <t>30/11-8 S (Krafla)</t>
  </si>
  <si>
    <t>7/11-7</t>
  </si>
  <si>
    <t>Tabeller:</t>
  </si>
  <si>
    <t>FLYNDRE</t>
  </si>
  <si>
    <t>ODs Ressursklassifisering</t>
  </si>
  <si>
    <t>JOHAN SVERDRUP</t>
  </si>
  <si>
    <t>475 BS</t>
  </si>
  <si>
    <t>30/9-27 S (Parkes)</t>
  </si>
  <si>
    <t>6608/10-11 S (Trost)</t>
  </si>
  <si>
    <t>34/10-54 A</t>
  </si>
  <si>
    <t>6506/9-3 (Smørbukk Nord)</t>
  </si>
  <si>
    <t>7220/7-3 S (Drivis)</t>
  </si>
  <si>
    <t>30/11-9 A (Askja Øst)</t>
  </si>
  <si>
    <t>30/11-9 S (Askja)</t>
  </si>
  <si>
    <t>7120/12-3 (Alke Nord)</t>
  </si>
  <si>
    <t>7120/12-2 (Alke Sør)</t>
  </si>
  <si>
    <t>7324/8-1 Wisting</t>
  </si>
  <si>
    <t>Repsol Norge AS</t>
  </si>
  <si>
    <t>MARIA</t>
  </si>
  <si>
    <t>25/2-10 S (Frigg-GammaDelta)</t>
  </si>
  <si>
    <r>
      <t>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mill Sm</t>
    </r>
    <r>
      <rPr>
        <i/>
        <vertAlign val="superscript"/>
        <sz val="9"/>
        <rFont val="Arial"/>
        <family val="2"/>
      </rPr>
      <t>3</t>
    </r>
  </si>
  <si>
    <r>
      <t>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bill Sm</t>
    </r>
    <r>
      <rPr>
        <i/>
        <vertAlign val="superscript"/>
        <sz val="9"/>
        <rFont val="Arial"/>
        <family val="2"/>
      </rPr>
      <t>3</t>
    </r>
  </si>
  <si>
    <r>
      <t xml:space="preserve">Godkjent for utvinning / </t>
    </r>
    <r>
      <rPr>
        <i/>
        <sz val="10"/>
        <rFont val="Arial"/>
        <family val="2"/>
      </rPr>
      <t>Approved for production</t>
    </r>
  </si>
  <si>
    <r>
      <t xml:space="preserve">Besluttet for utvinning / </t>
    </r>
    <r>
      <rPr>
        <i/>
        <sz val="10"/>
        <rFont val="Arial"/>
        <family val="2"/>
      </rPr>
      <t>Decided for production</t>
    </r>
  </si>
  <si>
    <t>Volve</t>
  </si>
  <si>
    <t>Jette</t>
  </si>
  <si>
    <r>
      <t xml:space="preserve">Produsert og solgt fra nedstengde felt
</t>
    </r>
    <r>
      <rPr>
        <i/>
        <sz val="10"/>
        <rFont val="Arial"/>
        <family val="2"/>
      </rPr>
      <t>Sum fields with ceased production</t>
    </r>
  </si>
  <si>
    <r>
      <t xml:space="preserve">Produsert og solgt fra felt i produksjon
</t>
    </r>
    <r>
      <rPr>
        <i/>
        <sz val="9"/>
        <rFont val="Arial"/>
        <family val="2"/>
      </rPr>
      <t>Sum production from producing fields</t>
    </r>
  </si>
  <si>
    <t>2/4-21 (King Lear)</t>
  </si>
  <si>
    <t>31/7-1 (Brasse)</t>
  </si>
  <si>
    <t>30/11-14 (Slemmestad)</t>
  </si>
  <si>
    <t>BYRDING</t>
  </si>
  <si>
    <t>UTGARD</t>
  </si>
  <si>
    <t>Aker BP ASA</t>
  </si>
  <si>
    <t>34/10-C-18 A</t>
  </si>
  <si>
    <t>33/12-9 S (Skinfaks Sør)</t>
  </si>
  <si>
    <t>6407/8-5 A</t>
  </si>
  <si>
    <t>30/4-3 S</t>
  </si>
  <si>
    <t>6608/10-15 (Svale Nord)</t>
  </si>
  <si>
    <t>30/11-5 (Steinbit)</t>
  </si>
  <si>
    <t>30/11-10 (Krafla Nord)</t>
  </si>
  <si>
    <t>30/11-11 S (Madam Felle)</t>
  </si>
  <si>
    <t>30/11-12 S (Askja Sørøst)</t>
  </si>
  <si>
    <t>30/11-13 (Beerenberg)</t>
  </si>
  <si>
    <t>30/11-14 B (Haraldsplass)</t>
  </si>
  <si>
    <t>6406/12-3 A (Bue)</t>
  </si>
  <si>
    <t>2/4-23 S (Julius)</t>
  </si>
  <si>
    <t>090 B</t>
  </si>
  <si>
    <t xml:space="preserve">     30/11-5 (Steinbit) - funnår 1997</t>
  </si>
  <si>
    <t xml:space="preserve">     30/11-9 A (Askja Øst) - funnår 2014</t>
  </si>
  <si>
    <t xml:space="preserve">     30/11-12 S (Askja Sørøst) - funnår 2016</t>
  </si>
  <si>
    <t xml:space="preserve">     30/11-13 (Beerenberg) - funnår 2016</t>
  </si>
  <si>
    <t xml:space="preserve">     30/11-14 (Slemmestad) - funnår 2016</t>
  </si>
  <si>
    <t xml:space="preserve">     30/11-14 B (Haraldsplass) - funnår 2016</t>
  </si>
  <si>
    <t xml:space="preserve">     30/11-5 (Steinbit) - discovery year 1997</t>
  </si>
  <si>
    <t xml:space="preserve">     30/11-9 A (Askja Øst) - discovery year 2014</t>
  </si>
  <si>
    <t xml:space="preserve">     30/11-9 S (Askja) - discovery year 2013</t>
  </si>
  <si>
    <t xml:space="preserve">     30/11-12 S (Askja Sørøst) - discovery year 2016</t>
  </si>
  <si>
    <t xml:space="preserve">     30/11-13 (Beerenberg) - discovery year 2016</t>
  </si>
  <si>
    <t xml:space="preserve">     30/11-14 (Slemmestad) - discovery year 2016</t>
  </si>
  <si>
    <t xml:space="preserve">     30/11-14 B (Haraldsplass) - discovery year 2016</t>
  </si>
  <si>
    <t>RK 4F: Ressurser i funn i avklaringsfase
Resources in clarification phase</t>
  </si>
  <si>
    <t>Funn</t>
  </si>
  <si>
    <r>
      <t>Sum o.e</t>
    </r>
    <r>
      <rPr>
        <b/>
        <vertAlign val="superscript"/>
        <sz val="9"/>
        <rFont val="Arial"/>
        <family val="2"/>
      </rPr>
      <t>1</t>
    </r>
  </si>
  <si>
    <t>Discovery</t>
  </si>
  <si>
    <t>7324/7-2 (Hanssen)</t>
  </si>
  <si>
    <r>
      <t>Ressursklasse /</t>
    </r>
    <r>
      <rPr>
        <i/>
        <sz val="10"/>
        <rFont val="Arial"/>
        <family val="2"/>
      </rPr>
      <t xml:space="preserve"> Resource Class</t>
    </r>
  </si>
  <si>
    <r>
      <t>Produsert mengde/</t>
    </r>
    <r>
      <rPr>
        <i/>
        <sz val="11"/>
        <color theme="1"/>
        <rFont val="Calibri"/>
        <family val="2"/>
        <scheme val="minor"/>
      </rPr>
      <t>Produced</t>
    </r>
  </si>
  <si>
    <r>
      <t xml:space="preserve">Kode         </t>
    </r>
    <r>
      <rPr>
        <b/>
        <i/>
        <sz val="9"/>
        <rFont val="Arial"/>
        <family val="2"/>
      </rPr>
      <t>Code</t>
    </r>
  </si>
  <si>
    <r>
      <t xml:space="preserve">Produsert og solgt fra felt der produksjonen er avsluttet og fra
felt i produksjon. (Ressursklasse 0)
</t>
    </r>
    <r>
      <rPr>
        <i/>
        <sz val="12"/>
        <rFont val="Arial"/>
        <family val="2"/>
      </rPr>
      <t>Historical production from fields where production is ceased 
and from fields in production. (Resource Class 0)</t>
    </r>
  </si>
  <si>
    <r>
      <t xml:space="preserve">Reserver i felt. (Ressursklasse 1, 2 og 3)
</t>
    </r>
    <r>
      <rPr>
        <i/>
        <sz val="12"/>
        <rFont val="Arial"/>
        <family val="2"/>
      </rPr>
      <t>Reserves in fields.  (Resource Classes 1, 2 and 3)</t>
    </r>
  </si>
  <si>
    <r>
      <t xml:space="preserve">Ressurser i funn i avklaringsfase (Ressursklasse 4F)
</t>
    </r>
    <r>
      <rPr>
        <i/>
        <sz val="12"/>
        <rFont val="Arial"/>
        <family val="2"/>
      </rPr>
      <t>Resources in clarification phase (Resource Class 4F)</t>
    </r>
  </si>
  <si>
    <r>
      <t xml:space="preserve">Ressurser i funn hvor utvinning ikke er evaluert (Ressursklasse 7F)
</t>
    </r>
    <r>
      <rPr>
        <i/>
        <sz val="12"/>
        <rFont val="Arial"/>
        <family val="2"/>
      </rPr>
      <t>Resources in discoveries where production is not evaluated
(Resource Class 7F)</t>
    </r>
  </si>
  <si>
    <t>Totale utvinnbare petroleumsressurser på norsk kontinentalsokkel fordelt på ressursklasser</t>
  </si>
  <si>
    <t>Original Recoverable Petroleum Resources on the Norwegian Continental Shelf split on resource classes</t>
  </si>
  <si>
    <t>UNFC klassifisering</t>
  </si>
  <si>
    <t>UNFC Class</t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</si>
  <si>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</si>
  <si>
    <t>G1</t>
  </si>
  <si>
    <t>G1+G2</t>
  </si>
  <si>
    <t>G1+G2+G3</t>
  </si>
  <si>
    <t>E1.1;F1.1</t>
  </si>
  <si>
    <t>E1.1;F1.2</t>
  </si>
  <si>
    <t>E1.1;F1.3</t>
  </si>
  <si>
    <t>E1.1;F2.1</t>
  </si>
  <si>
    <t>E2;F2.1</t>
  </si>
  <si>
    <t>E2;F2.2</t>
  </si>
  <si>
    <t>E3.2;F2.2</t>
  </si>
  <si>
    <t>E3.3;F2</t>
  </si>
  <si>
    <t>E3.2;F3.4</t>
  </si>
  <si>
    <t>UNFC         Sub-class</t>
  </si>
  <si>
    <t>NGL        mill tonn</t>
  </si>
  <si>
    <t>1.1;1.1;1+2</t>
  </si>
  <si>
    <t>1.1;1.2;1+2</t>
  </si>
  <si>
    <t>1.1;1.3;1+2</t>
  </si>
  <si>
    <t>1.1;2.1;1+2</t>
  </si>
  <si>
    <t>2;2.1;1+2</t>
  </si>
  <si>
    <t>2;2.2;1+2</t>
  </si>
  <si>
    <t>3.3;2.3;1+2</t>
  </si>
  <si>
    <t>3.2;2.2;1+2</t>
  </si>
  <si>
    <t>3.2;3;4</t>
  </si>
  <si>
    <t>UNFC         Class</t>
  </si>
  <si>
    <r>
      <t>Total    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</si>
  <si>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t>1;1;1+2</t>
  </si>
  <si>
    <t>1;2;1+2</t>
  </si>
  <si>
    <t>2;2;1+2</t>
  </si>
  <si>
    <r>
      <t>Total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</si>
  <si>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o.e.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</si>
  <si>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o.e.</t>
    </r>
  </si>
  <si>
    <r>
      <t>oil           mill Sm</t>
    </r>
    <r>
      <rPr>
        <vertAlign val="superscript"/>
        <sz val="10"/>
        <rFont val="Arial"/>
        <family val="2"/>
      </rPr>
      <t>3</t>
    </r>
  </si>
  <si>
    <r>
      <t>condensate   mill Sm</t>
    </r>
    <r>
      <rPr>
        <vertAlign val="superscript"/>
        <sz val="10"/>
        <rFont val="Arial"/>
        <family val="2"/>
      </rPr>
      <t>3</t>
    </r>
  </si>
  <si>
    <r>
      <t>gas              bill Sm</t>
    </r>
    <r>
      <rPr>
        <vertAlign val="superscript"/>
        <sz val="10"/>
        <rFont val="Arial"/>
        <family val="2"/>
      </rPr>
      <t>3</t>
    </r>
  </si>
  <si>
    <r>
      <t>oil                  mill Sm</t>
    </r>
    <r>
      <rPr>
        <vertAlign val="superscript"/>
        <sz val="10"/>
        <rFont val="Arial"/>
        <family val="2"/>
      </rPr>
      <t>3</t>
    </r>
  </si>
  <si>
    <t>NGL               mill tonn</t>
  </si>
  <si>
    <r>
      <t>gas               bill Sm</t>
    </r>
    <r>
      <rPr>
        <vertAlign val="superscript"/>
        <sz val="10"/>
        <rFont val="Arial"/>
        <family val="2"/>
      </rPr>
      <t>3</t>
    </r>
  </si>
  <si>
    <t>oil</t>
  </si>
  <si>
    <t>gas</t>
  </si>
  <si>
    <r>
      <t>bill Sm</t>
    </r>
    <r>
      <rPr>
        <vertAlign val="superscript"/>
        <sz val="11"/>
        <color theme="1"/>
        <rFont val="Calibri"/>
        <family val="2"/>
        <scheme val="minor"/>
      </rPr>
      <t>3</t>
    </r>
  </si>
  <si>
    <t>G4.1</t>
  </si>
  <si>
    <t>G4.1+G4.2</t>
  </si>
  <si>
    <t>G4.1+G4.2+G4.3</t>
  </si>
  <si>
    <t>SINDRE</t>
  </si>
  <si>
    <t>GINA KROGH</t>
  </si>
  <si>
    <t>091</t>
  </si>
  <si>
    <t>NORNE INSIDE</t>
  </si>
  <si>
    <r>
      <t>BAUGE</t>
    </r>
    <r>
      <rPr>
        <vertAlign val="superscript"/>
        <sz val="9"/>
        <rFont val="Arial"/>
        <family val="2"/>
      </rPr>
      <t>3)</t>
    </r>
  </si>
  <si>
    <t>6706/12-2 (Snefrid Nord)</t>
  </si>
  <si>
    <t>35/11-17 (F-Vest)</t>
  </si>
  <si>
    <t>30/9-28 S</t>
  </si>
  <si>
    <t>7220/7-1 (Havis)</t>
  </si>
  <si>
    <t>Equinor Energy AS</t>
  </si>
  <si>
    <t>Neptune Energy Norge AS</t>
  </si>
  <si>
    <t>Repsol Sinopec North Sea Limited</t>
  </si>
  <si>
    <t>Vår Energi AS</t>
  </si>
  <si>
    <t>AASTA HANSTEEN</t>
  </si>
  <si>
    <t>Oselvar</t>
  </si>
  <si>
    <t>Brynhild</t>
  </si>
  <si>
    <r>
      <t>FENJA</t>
    </r>
    <r>
      <rPr>
        <vertAlign val="superscript"/>
        <sz val="9"/>
        <rFont val="Arial"/>
        <family val="2"/>
      </rPr>
      <t>3)</t>
    </r>
  </si>
  <si>
    <r>
      <t>JOHAN CASTBERG</t>
    </r>
    <r>
      <rPr>
        <vertAlign val="superscript"/>
        <sz val="9"/>
        <rFont val="Arial"/>
        <family val="2"/>
      </rPr>
      <t>3)</t>
    </r>
  </si>
  <si>
    <t>25/11-27 (F-struktur)</t>
  </si>
  <si>
    <t xml:space="preserve">     30/11-9 S (Askja) - funnår 2013</t>
  </si>
  <si>
    <t>3/7-8 S (Trym Sør)</t>
  </si>
  <si>
    <t>6406/9-1 Linnorm</t>
  </si>
  <si>
    <t>6407/7-9 S</t>
  </si>
  <si>
    <t>35/12-2 (Grosbeak)</t>
  </si>
  <si>
    <t>25/4-3 (Gekko)</t>
  </si>
  <si>
    <t>25/8-1 (Ringhorne Forseti)</t>
  </si>
  <si>
    <t>34/10-44 S (Rimfaks Lunde)</t>
  </si>
  <si>
    <t>30/6-18 (Kappa)</t>
  </si>
  <si>
    <t>30/6-26 (Gamma Vest)</t>
  </si>
  <si>
    <t>7120/7-1 (Askeladd Vest)</t>
  </si>
  <si>
    <t>7120/8-1 (Askeladd)</t>
  </si>
  <si>
    <t>7120/9-1 (Albatross)</t>
  </si>
  <si>
    <t>7121/4-2 (Snøhvit Nord)</t>
  </si>
  <si>
    <t>7121/7-2 (Albatross Sør)</t>
  </si>
  <si>
    <t>6506/12-1 Smørbukk</t>
  </si>
  <si>
    <t>6506/12-3 Smørbukk Sør</t>
  </si>
  <si>
    <t>ALBUSKJELL</t>
  </si>
  <si>
    <t>BAUGE</t>
  </si>
  <si>
    <t>BRYNHILD</t>
  </si>
  <si>
    <t>COD</t>
  </si>
  <si>
    <t>DVALIN</t>
  </si>
  <si>
    <t>EDDA</t>
  </si>
  <si>
    <t>FENJA</t>
  </si>
  <si>
    <t>FRIGG</t>
  </si>
  <si>
    <t>FRØY</t>
  </si>
  <si>
    <t>GAUPE</t>
  </si>
  <si>
    <t>GLITNE</t>
  </si>
  <si>
    <t>HANZ</t>
  </si>
  <si>
    <t>HULDRA</t>
  </si>
  <si>
    <t>JETTE</t>
  </si>
  <si>
    <t>JOHAN CASTBERG</t>
  </si>
  <si>
    <t>JOTUN</t>
  </si>
  <si>
    <t>LILLE-FRIGG</t>
  </si>
  <si>
    <t>MIME</t>
  </si>
  <si>
    <t>MURCHISON</t>
  </si>
  <si>
    <t>NORDØST FRIGG</t>
  </si>
  <si>
    <t>NOVA</t>
  </si>
  <si>
    <t>ODA</t>
  </si>
  <si>
    <t>ODIN</t>
  </si>
  <si>
    <t>OSELVAR</t>
  </si>
  <si>
    <t>SKOGUL</t>
  </si>
  <si>
    <t>TOMMELITEN GAMMA</t>
  </si>
  <si>
    <t>TOR</t>
  </si>
  <si>
    <t>TRESTAKK</t>
  </si>
  <si>
    <t>VARG</t>
  </si>
  <si>
    <t>VEST EKOFISK</t>
  </si>
  <si>
    <t>VOLVE</t>
  </si>
  <si>
    <t>YTTERGRYTA</t>
  </si>
  <si>
    <t>ØST FRIGG</t>
  </si>
  <si>
    <r>
      <t>7220/11-1 (Alta)</t>
    </r>
    <r>
      <rPr>
        <vertAlign val="superscript"/>
        <sz val="9"/>
        <color theme="1"/>
        <rFont val="Arial"/>
        <family val="2"/>
      </rPr>
      <t>4)</t>
    </r>
  </si>
  <si>
    <t>Reserves in discoveries in RC 2F</t>
  </si>
  <si>
    <r>
      <t>Oljeekv.</t>
    </r>
    <r>
      <rPr>
        <b/>
        <vertAlign val="superscript"/>
        <sz val="9"/>
        <rFont val="Arial"/>
        <family val="2"/>
      </rPr>
      <t>1) 2)</t>
    </r>
  </si>
  <si>
    <r>
      <t>Funnår</t>
    </r>
    <r>
      <rPr>
        <b/>
        <vertAlign val="superscript"/>
        <sz val="9"/>
        <rFont val="Arial"/>
        <family val="2"/>
      </rPr>
      <t>3)</t>
    </r>
  </si>
  <si>
    <r>
      <t xml:space="preserve">Sum o.e </t>
    </r>
    <r>
      <rPr>
        <vertAlign val="superscript"/>
        <sz val="9"/>
        <rFont val="Arial"/>
        <family val="2"/>
      </rPr>
      <t>2)</t>
    </r>
  </si>
  <si>
    <r>
      <t>Sum o.e</t>
    </r>
    <r>
      <rPr>
        <vertAlign val="superscript"/>
        <sz val="9"/>
        <rFont val="Arial"/>
        <family val="2"/>
      </rPr>
      <t xml:space="preserve"> 2)</t>
    </r>
  </si>
  <si>
    <r>
      <t>Funnår</t>
    </r>
    <r>
      <rPr>
        <b/>
        <vertAlign val="superscript"/>
        <sz val="9"/>
        <rFont val="Arial"/>
        <family val="2"/>
      </rPr>
      <t>2)</t>
    </r>
  </si>
  <si>
    <t>1) Reserve estimates are not affected by commercial agreements</t>
  </si>
  <si>
    <r>
      <t>NGL</t>
    </r>
    <r>
      <rPr>
        <b/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2)</t>
    </r>
  </si>
  <si>
    <r>
      <t>2) 1,9 er omregningsfaktoren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.</t>
    </r>
  </si>
  <si>
    <r>
      <t>2) 1 tonne NGL = 1.9 Sm</t>
    </r>
    <r>
      <rPr>
        <i/>
        <vertAlign val="superscript"/>
        <sz val="9"/>
        <color theme="1"/>
        <rFont val="Arial"/>
        <family val="2"/>
      </rPr>
      <t>3</t>
    </r>
    <r>
      <rPr>
        <i/>
        <sz val="9"/>
        <color theme="1"/>
        <rFont val="Arial"/>
        <family val="2"/>
      </rPr>
      <t xml:space="preserve"> NGL</t>
    </r>
  </si>
  <si>
    <r>
      <t>NGL</t>
    </r>
    <r>
      <rPr>
        <b/>
        <vertAlign val="superscript"/>
        <sz val="9"/>
        <rFont val="Arial"/>
        <family val="2"/>
      </rPr>
      <t>2)</t>
    </r>
  </si>
  <si>
    <t>1) Reserve-estimatene er ikke påvirket av kommersielle avtaler</t>
  </si>
  <si>
    <r>
      <t>Funnår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</si>
  <si>
    <t>Estimatene gir en oversikt over hvor mye olje og gass som fantes i reservoarene før produksjonen tok til.</t>
  </si>
  <si>
    <t>Det finnes alternative måter å beregne tilstedeværende ressurser på. Estimatene som oppgis er derfor ikke nødvendigvis sammenlignbare mellom de ulike feltene.</t>
  </si>
  <si>
    <t>The estimates give an overview of how much oil and gas were in the reservoars before production started.</t>
  </si>
  <si>
    <t>There are alternative methods for calculationg in-place resources. The given estimates are therefore not neccessarily comparible between fields.</t>
  </si>
  <si>
    <r>
      <t>condensate 
mill Sm</t>
    </r>
    <r>
      <rPr>
        <vertAlign val="superscript"/>
        <sz val="10"/>
        <rFont val="Arial"/>
        <family val="2"/>
      </rPr>
      <t>3</t>
    </r>
  </si>
  <si>
    <t>Classification of petroleum resources</t>
  </si>
  <si>
    <t>TOR UNIT</t>
  </si>
  <si>
    <t>Wintershall Dea Norge AS</t>
  </si>
  <si>
    <t>DNO Norge AS</t>
  </si>
  <si>
    <t>34/8-18 S (Telesto)</t>
  </si>
  <si>
    <t>35/11-23 (Echino Sør)</t>
  </si>
  <si>
    <t>6507/5-9 S (Shrek)</t>
  </si>
  <si>
    <t>6) Heidrun omfatter leveranse til Tjeldbergodden</t>
  </si>
  <si>
    <t>7) Troll omfatter TOGI</t>
  </si>
  <si>
    <t>6) Heidrun includes delivery to Tjeldbergodden</t>
  </si>
  <si>
    <t>7) Troll includes TOGI</t>
  </si>
  <si>
    <r>
      <t>HEIDRUN</t>
    </r>
    <r>
      <rPr>
        <vertAlign val="superscript"/>
        <sz val="9"/>
        <rFont val="Arial"/>
        <family val="2"/>
      </rPr>
      <t>6)</t>
    </r>
  </si>
  <si>
    <r>
      <t>TROLL</t>
    </r>
    <r>
      <rPr>
        <vertAlign val="superscript"/>
        <sz val="9"/>
        <rFont val="Arial"/>
        <family val="2"/>
      </rPr>
      <t>7)</t>
    </r>
  </si>
  <si>
    <t>6507/7-15 S Dvalin</t>
  </si>
  <si>
    <t>6407/7-9 A</t>
  </si>
  <si>
    <t>SOLVEIG</t>
  </si>
  <si>
    <t>DUVA</t>
  </si>
  <si>
    <t>2) Funnår er oppgitt for den funnbrønnen som påviste forekomsten, og som er grunnlag for utviklingen av feltet</t>
  </si>
  <si>
    <t>2) Discovery year is given for the discovery well that found the deposit that was the basis for development of the field in question</t>
  </si>
  <si>
    <t>3) Funnår er oppgitt for den funnbrønnen som påviste forekomsten, og som er grunnlag for utviklingen av feltet</t>
  </si>
  <si>
    <t>3) Discovery year is given for the discovery well that found the deposit that was the basis for development of the field in question</t>
  </si>
  <si>
    <t>3) Funnår er oppgitt for den funnbrønnen som påviste forekomsten, og som er grunnlag for utviklingen av funnet</t>
  </si>
  <si>
    <t>1) Navn i parentes er ikke-offisielle funn navn</t>
  </si>
  <si>
    <r>
      <t>Reserver/</t>
    </r>
    <r>
      <rPr>
        <i/>
        <sz val="11"/>
        <color theme="1"/>
        <rFont val="Calibri"/>
        <family val="2"/>
        <scheme val="minor"/>
      </rPr>
      <t>Reserves</t>
    </r>
  </si>
  <si>
    <r>
      <t>Funnår</t>
    </r>
    <r>
      <rPr>
        <b/>
        <vertAlign val="superscript"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</si>
  <si>
    <t>3) Discovery year is given for the discovery well that found the deposit and that is the basis for development of the discovery in question</t>
  </si>
  <si>
    <t xml:space="preserve">3) Discovery year is given for the discovery well that found the deposit and that is the basis for development of the discovery in question </t>
  </si>
  <si>
    <t>Reserver RK 2F - Funn</t>
  </si>
  <si>
    <t>RK 7F: Ressurser i nye funn hvor utvinning ikke er evaluert
Resources in new discoveries where production is not evaluated</t>
  </si>
  <si>
    <t>4) Prøveutvinning er avsluttet</t>
  </si>
  <si>
    <t>5) Prøveutvinning pågår</t>
  </si>
  <si>
    <t>4) Test production is completed</t>
  </si>
  <si>
    <t>5) Test production is ongoing</t>
  </si>
  <si>
    <r>
      <t>Opprinnelige reserver</t>
    </r>
    <r>
      <rPr>
        <b/>
        <vertAlign val="superscript"/>
        <sz val="9"/>
        <rFont val="Arial"/>
        <family val="2"/>
      </rPr>
      <t xml:space="preserve"> 1)</t>
    </r>
  </si>
  <si>
    <r>
      <t>Betingede ressurser i felt*/</t>
    </r>
    <r>
      <rPr>
        <i/>
        <sz val="11"/>
        <color theme="1"/>
        <rFont val="Calibri"/>
        <family val="2"/>
        <scheme val="minor"/>
      </rPr>
      <t>Contingent resources in fields</t>
    </r>
    <r>
      <rPr>
        <sz val="11"/>
        <color theme="1"/>
        <rFont val="Calibri"/>
        <family val="2"/>
        <scheme val="minor"/>
      </rPr>
      <t>*</t>
    </r>
  </si>
  <si>
    <t xml:space="preserve">     30/11-11 S (Madam Felle) - funnår 2016</t>
  </si>
  <si>
    <t xml:space="preserve">     30/11-11 S (Madam Felle) - discovery year 2016</t>
  </si>
  <si>
    <t>1) Navn i parentes er  ikke-offisielle funn navn</t>
  </si>
  <si>
    <t>1) Salgs volumene i tabellen avviker fra produksjonstallene på ODs faktasider fordi verdijustering og kommersielle avtaler ikke er inkludert</t>
  </si>
  <si>
    <t>1) The sales volumes in the table deviate from the production figures on the NPD fact pages because value adjustments and commercial agreements are not included</t>
  </si>
  <si>
    <t>Solgt mengde
Quantity sold</t>
  </si>
  <si>
    <t>United Nations Framework Classification for Resources</t>
  </si>
  <si>
    <t xml:space="preserve">     30/11-10 (Krafla Nord)  - funnår 2014</t>
  </si>
  <si>
    <t xml:space="preserve">     30/11-10 (Krafla Nord)  - discovery year 2014</t>
  </si>
  <si>
    <t>34/10-54 S (Valemon Nord)</t>
  </si>
  <si>
    <t>7122/7-3</t>
  </si>
  <si>
    <t>7122/7-4 S (Klappmys)</t>
  </si>
  <si>
    <t>34/10-K-2 H (Gullveig)</t>
  </si>
  <si>
    <t>34/10-49 S (Alun)</t>
  </si>
  <si>
    <t>34/10-49 S (Epidot)</t>
  </si>
  <si>
    <t>6407/7-7 S</t>
  </si>
  <si>
    <t>30/6-29 S (Alfa Nord Cook)</t>
  </si>
  <si>
    <t>30/6-17 R</t>
  </si>
  <si>
    <t>30/6-19 (Beta Sadel)</t>
  </si>
  <si>
    <t>6507/3-3 (Idun)</t>
  </si>
  <si>
    <t>34/7-18</t>
  </si>
  <si>
    <t>34/11-6 S (Valemon Vest)</t>
  </si>
  <si>
    <t>OKEA ASA</t>
  </si>
  <si>
    <t>Gyda</t>
  </si>
  <si>
    <t>ÆRFUGL NORD</t>
  </si>
  <si>
    <t>212 E</t>
  </si>
  <si>
    <r>
      <t>Reserver</t>
    </r>
    <r>
      <rPr>
        <b/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>)</t>
    </r>
  </si>
  <si>
    <r>
      <t>Reserver</t>
    </r>
    <r>
      <rPr>
        <b/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1)</t>
    </r>
  </si>
  <si>
    <t>Reserver RK 1 - Funn
Reserves in discoveries in RC 1</t>
  </si>
  <si>
    <r>
      <t xml:space="preserve">Reserver i funn som har fått godkjent prøveutvinning (Ressursklasse 2F)
</t>
    </r>
    <r>
      <rPr>
        <i/>
        <sz val="12"/>
        <rFont val="Arial"/>
        <family val="2"/>
      </rPr>
      <t xml:space="preserve">Reserves in projects where test production is approved (Resource Class 2F) </t>
    </r>
  </si>
  <si>
    <t>Feltoversikt
Fields</t>
  </si>
  <si>
    <t>Reserver RK 1, 2 og 3 - Felt
Reserves in fields in RC 1, 2 and 3</t>
  </si>
  <si>
    <t>35/11-20 S (Orion)</t>
  </si>
  <si>
    <t xml:space="preserve">     6407/6-6 (Gamma) - funnår 2008</t>
  </si>
  <si>
    <t xml:space="preserve">     6407/6-7S (Harepus) - funnår 2009</t>
  </si>
  <si>
    <t xml:space="preserve">     6407/2-6 S (Flyndretind) - funnår 2010</t>
  </si>
  <si>
    <t xml:space="preserve">     6407/2-5 S (Nona) - funnår 2009</t>
  </si>
  <si>
    <t xml:space="preserve">     6507/11-9 (Natalia) - funnår 2008</t>
  </si>
  <si>
    <t xml:space="preserve">     6407/6-6 (Gamma) - discovery year 2008</t>
  </si>
  <si>
    <t xml:space="preserve">     6407/6-7S (Harepus) - discovery year 2009</t>
  </si>
  <si>
    <t xml:space="preserve">     6407/2-6 S (Flyndretind) - discovery year 2010</t>
  </si>
  <si>
    <t xml:space="preserve">     6407/2-5 S (Nona) - discovery year 2009</t>
  </si>
  <si>
    <t xml:space="preserve">     6507/11-9 (Natalia) - discovery year 2008</t>
  </si>
  <si>
    <t xml:space="preserve">     30/11-8 A  (Krafla West) - discovery year 2011</t>
  </si>
  <si>
    <t xml:space="preserve">     30/11-8 A (Krafla West) - funnår 2011</t>
  </si>
  <si>
    <t>15/3-12 S</t>
  </si>
  <si>
    <t>15/3-4 (Sigrun)</t>
  </si>
  <si>
    <t>24/6-1 (Peik)</t>
  </si>
  <si>
    <t>24/9-14 S (Froskelår)</t>
  </si>
  <si>
    <t>24/9-15 S (Froskelår Nordøst)</t>
  </si>
  <si>
    <t>30/5-3 S (Corvus)</t>
  </si>
  <si>
    <t>34/12-1 (Afrodite)</t>
  </si>
  <si>
    <t>35/2-1 (Peon)</t>
  </si>
  <si>
    <t>35/8-3 (Aurora)</t>
  </si>
  <si>
    <t>6407/7-8 (Noatun)</t>
  </si>
  <si>
    <t>6507/8-9 (Carmen)</t>
  </si>
  <si>
    <t>7121/5-2 (Snøhvit Beta)</t>
  </si>
  <si>
    <t>7122/6-1 (Tornerose)</t>
  </si>
  <si>
    <t>7219/8-2 (Iskrystall)</t>
  </si>
  <si>
    <t>7220/4-1 (Kramsnø)</t>
  </si>
  <si>
    <t>7220/5-3 (Skruis)</t>
  </si>
  <si>
    <t>7220/7-2 S (Skavl)</t>
  </si>
  <si>
    <t>7220/7-4 (Isflak)</t>
  </si>
  <si>
    <r>
      <t>30/2-5 S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</si>
  <si>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34/10-54 S (Valemon Nord)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</si>
  <si>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34/11-2 S (Nøkken)</t>
    </r>
    <r>
      <rPr>
        <vertAlign val="superscript"/>
        <sz val="11"/>
        <color theme="1"/>
        <rFont val="Calibri"/>
        <family val="2"/>
        <scheme val="minor"/>
      </rPr>
      <t>6)</t>
    </r>
  </si>
  <si>
    <t>5) 34/10-54 S (Valemon Nord) inkluderer ressurser i 34/10-54 A - funnår 2014</t>
  </si>
  <si>
    <t>6) Estimatene inkluderer kun ressurser i denne ressursklassen, funnet har også reserver i forbindelse med prøveutvinning</t>
  </si>
  <si>
    <t>5) 34/10-54 S (Valemon Nord) includes resources in 34/10-54 A - discovery year 2014</t>
  </si>
  <si>
    <t>6) The estimat include resources in this resource class only, the discovery also have reserves related to test production</t>
  </si>
  <si>
    <t>15/5-2 Eirin</t>
  </si>
  <si>
    <t>16/1-26 S</t>
  </si>
  <si>
    <t>16/1-34 S (Lillefix)</t>
  </si>
  <si>
    <t>16/2-3 (Ragnarock)</t>
  </si>
  <si>
    <t>16/2-4</t>
  </si>
  <si>
    <t>16/2-5</t>
  </si>
  <si>
    <t>2/4-17 Tjalve</t>
  </si>
  <si>
    <t>24/9-10 S (Caterpillar)</t>
  </si>
  <si>
    <t>24/9-13 (Rumpetroll)</t>
  </si>
  <si>
    <t>25/7-7 (Busta)</t>
  </si>
  <si>
    <t>25/8-19 S (Iving)</t>
  </si>
  <si>
    <t>31/1-2 S (Røver Nord)</t>
  </si>
  <si>
    <t>34/4-11 (Beta)</t>
  </si>
  <si>
    <t>35/11-18 (Syrah)</t>
  </si>
  <si>
    <t>35/11-24 S (Swisher)</t>
  </si>
  <si>
    <t>6406/12-G-1 H (Frisbee)</t>
  </si>
  <si>
    <t>6406/3-10 (Bergknapp)</t>
  </si>
  <si>
    <t>6406/3-10 A</t>
  </si>
  <si>
    <t>6407/1-8 S (Sierra)</t>
  </si>
  <si>
    <t>6506/5-1 S (Nidhogg)</t>
  </si>
  <si>
    <t>6507/4-1 (Warka)</t>
  </si>
  <si>
    <t>6507/5-10 S (Slagugle)</t>
  </si>
  <si>
    <t>7219/9-2 (Kayak)</t>
  </si>
  <si>
    <t>7220/6-2 R (Neiden)</t>
  </si>
  <si>
    <t>BREIDABLIKK</t>
  </si>
  <si>
    <r>
      <t>BREIDABLIKK</t>
    </r>
    <r>
      <rPr>
        <vertAlign val="superscript"/>
        <sz val="9"/>
        <rFont val="Arial"/>
        <family val="2"/>
      </rPr>
      <t>3)</t>
    </r>
  </si>
  <si>
    <t>TotalEnergies EP Norge AS</t>
  </si>
  <si>
    <t>25/8-20 S</t>
  </si>
  <si>
    <t>25/8-20 B</t>
  </si>
  <si>
    <t>31/2-22 S (Blasto)</t>
  </si>
  <si>
    <t>34/10-J-1 BH</t>
  </si>
  <si>
    <t>6406/2-1 Lavrans</t>
  </si>
  <si>
    <t>6406/2-7 (Erlend)</t>
  </si>
  <si>
    <t>16/4-13 S</t>
  </si>
  <si>
    <t>34/7-I-10 AH</t>
  </si>
  <si>
    <t>6407/1-A-3 BH</t>
  </si>
  <si>
    <t>25/5-9 (Trell)</t>
  </si>
  <si>
    <t>30/3-9</t>
  </si>
  <si>
    <t>34/4-15 A (Sjøpølse)</t>
  </si>
  <si>
    <t>34/6-5 S</t>
  </si>
  <si>
    <t>34/7-E-4 AH (Lomre)</t>
  </si>
  <si>
    <t>6407/2-5 S (Nona)</t>
  </si>
  <si>
    <t>6407/2-6 S (Flyndretind)</t>
  </si>
  <si>
    <t>6407/9-9 (Hasselmus)</t>
  </si>
  <si>
    <t>6507/11-9 (Natalia)</t>
  </si>
  <si>
    <t>25/4-2 (Trine)</t>
  </si>
  <si>
    <t>30/2-5 S</t>
  </si>
  <si>
    <t>34/4-15 S (Dugong)</t>
  </si>
  <si>
    <t>34/6-2 S (Garantiana)</t>
  </si>
  <si>
    <t>6507/11-6 (Halten Øst)</t>
  </si>
  <si>
    <t>6507/7-13 (Alpha Horst)</t>
  </si>
  <si>
    <t>4) 30/2-5 S inkluderer ressurser i 30/3-9 - funnår 2000</t>
  </si>
  <si>
    <t>4) 30/2-5 S includes resources in 30/3-9 - discovery year 2000</t>
  </si>
  <si>
    <r>
      <t>Produsert mengde/</t>
    </r>
    <r>
      <rPr>
        <i/>
        <sz val="11"/>
        <color theme="1"/>
        <rFont val="Calibri"/>
        <family val="2"/>
        <scheme val="minor"/>
      </rPr>
      <t>Produced</t>
    </r>
    <r>
      <rPr>
        <sz val="11"/>
        <color theme="1"/>
        <rFont val="Calibri"/>
        <family val="2"/>
        <scheme val="minor"/>
      </rPr>
      <t>**</t>
    </r>
  </si>
  <si>
    <r>
      <t>33/9-6 Delta</t>
    </r>
    <r>
      <rPr>
        <vertAlign val="superscript"/>
        <sz val="9"/>
        <color theme="1"/>
        <rFont val="Arial"/>
        <family val="2"/>
      </rPr>
      <t>4)</t>
    </r>
  </si>
  <si>
    <t xml:space="preserve">Reserver i funn hvor prøveutvinning pågår (Ressursklasse 1)
Recoverable and remaining reserves in projects where test production is ongoing (Resource Class 1) </t>
  </si>
  <si>
    <r>
      <t xml:space="preserve">Ressurser i funn der utvinning er sannsynlig, men uavklart (Ressursklasse 5F)
</t>
    </r>
    <r>
      <rPr>
        <i/>
        <sz val="12"/>
        <rFont val="Arial"/>
        <family val="2"/>
      </rPr>
      <t>Resources in discoveries where development is likely but unclarified (Resource Class 5F)</t>
    </r>
  </si>
  <si>
    <t>RK 5F: Ressurser i funn der utvinning er sannsynlig, men uavklart
Resources in discoveries where production is likely but unclarified</t>
  </si>
  <si>
    <t>*Salgs volumene i tabellen avviker fra produksjonstallene på ODs faktasider fordi verdijustering og kommersielle avtaler ikke er inkludert</t>
  </si>
  <si>
    <t>* The sales volumes in the table deviate from the production figures on the NPD fact pages because value adjustments and commercial agreements are not included</t>
  </si>
  <si>
    <t>**Salgs volumene i tabellen avviker fra produksjonstallene på ODs faktasider fordi verdijustering og kommersielle avtaler ikke er inkludert</t>
  </si>
  <si>
    <t>** The sales volumes in the table deviate from the production figures on the NPD fact pages because value adjustments and commercial agreements are not included</t>
  </si>
  <si>
    <t>20. februar 2023</t>
  </si>
  <si>
    <r>
      <t xml:space="preserve">Ressursregnskap pr. 31.12.2022
</t>
    </r>
    <r>
      <rPr>
        <b/>
        <i/>
        <sz val="10"/>
        <rFont val="Arial"/>
        <family val="2"/>
      </rPr>
      <t>Resource account as of 31.12.2022</t>
    </r>
  </si>
  <si>
    <r>
      <t xml:space="preserve">Endring fra 2021
</t>
    </r>
    <r>
      <rPr>
        <b/>
        <i/>
        <sz val="10"/>
        <rFont val="Arial"/>
        <family val="2"/>
      </rPr>
      <t>Changes from 2021</t>
    </r>
  </si>
  <si>
    <r>
      <t xml:space="preserve">Totale petroleumsressursar på norsk kontinentalsokkel per 31.12.2022
</t>
    </r>
    <r>
      <rPr>
        <i/>
        <sz val="12"/>
        <rFont val="Arial"/>
        <family val="2"/>
      </rPr>
      <t>Original Recoverable Petroleum Resources on the Norwegian Continental
Shelf as of 31 December, 2022</t>
    </r>
  </si>
  <si>
    <r>
      <t>* Betingede ressurser i felt inkluderer mulige tiltak (RK 7A) på 235 mill Sm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o.e. Disse ressursene er ikke fordelt per område</t>
    </r>
  </si>
  <si>
    <t>Totale petroleumsressurser på norsk kontinentalsokkel per 31.12.2022</t>
  </si>
  <si>
    <t>Original Recoverable Petroleum Resources on the Norwegian Continental Shelf as of 31 December, 2022</t>
  </si>
  <si>
    <r>
      <t>Endring i forhold til 2021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Changes from 2021</t>
    </r>
  </si>
  <si>
    <t>Operatør per 31.12.2022</t>
  </si>
  <si>
    <t>3) Felt med godkjent utbyggingsplan der produksjonen ikke var startet per 31.12.2022</t>
  </si>
  <si>
    <t>35/10-8 S (Kveikje)</t>
  </si>
  <si>
    <t>7220/8-2 S (Snøfonn Nord)</t>
  </si>
  <si>
    <t>6506/11-2 (Isbjørn)</t>
  </si>
  <si>
    <t>2/8-19 (Overly)</t>
  </si>
  <si>
    <t>25/5-5 (Tir)</t>
  </si>
  <si>
    <t>30/5-4 S (Oswig)</t>
  </si>
  <si>
    <t>35/12-6 S (Kallåsen)</t>
  </si>
  <si>
    <t>35/6-3 S</t>
  </si>
  <si>
    <t>6406/2-6 Ragnfrid</t>
  </si>
  <si>
    <t>6407/1-7 (Solberg)</t>
  </si>
  <si>
    <t>6507/2-6</t>
  </si>
  <si>
    <t xml:space="preserve">6407/8-8 S </t>
  </si>
  <si>
    <t>6507/3-15</t>
  </si>
  <si>
    <t>7122/9-1 (Lupa)</t>
  </si>
  <si>
    <r>
      <t xml:space="preserve">Totale petroleumsressurser på norsk kontinentalsokkel per 31.12.2022 i henhold til United Nations Framework Classification for Resources – Update 2020
</t>
    </r>
    <r>
      <rPr>
        <i/>
        <sz val="12"/>
        <rFont val="Arial"/>
        <family val="2"/>
      </rPr>
      <t>Norwegian resource figures of 31.12.2022 according to the UNFC Numerical codes</t>
    </r>
  </si>
  <si>
    <t>16/1-29 S Symra</t>
  </si>
  <si>
    <t>6507/2-5 S (Ørn)</t>
  </si>
  <si>
    <t>6507/3-7 (Idun Nord)</t>
  </si>
  <si>
    <t>6506/12-3 (Blåbjørn)</t>
  </si>
  <si>
    <t>6607/12-2 S (Alve Nord)</t>
  </si>
  <si>
    <t>6705/10-1 Irpa</t>
  </si>
  <si>
    <r>
      <t>25/4-2 (Trine)</t>
    </r>
    <r>
      <rPr>
        <vertAlign val="superscript"/>
        <sz val="11"/>
        <color theme="1"/>
        <rFont val="Calibri"/>
        <family val="2"/>
        <scheme val="minor"/>
      </rPr>
      <t>6)</t>
    </r>
  </si>
  <si>
    <t>5) 25/2-10 S (Frigg-GammaDelta) inkluderer ressurser i 25/2-17 - funnår 2009</t>
  </si>
  <si>
    <t>6) 25/4-2 (Trine) inkluderer ressurser i 25/5-9 (Trell) - funnår 2014</t>
  </si>
  <si>
    <t>5) 25/2-10 S (Frigg-GammaDelta) includes resources in 25/2-17 - discovery year 2009</t>
  </si>
  <si>
    <t>6) 25/4-2 (Trine) includes resources in 25/5-9 (Trell)  - discovery year 2014</t>
  </si>
  <si>
    <r>
      <t>34/6-2 S (Garantiana)</t>
    </r>
    <r>
      <rPr>
        <vertAlign val="superscript"/>
        <sz val="11"/>
        <color theme="1"/>
        <rFont val="Calibri"/>
        <family val="2"/>
        <scheme val="minor"/>
      </rPr>
      <t>4)</t>
    </r>
  </si>
  <si>
    <t>4) 34/6-2 S (Garantiana) inkluderer ressurser i 34/6-5 S - funnår 2021</t>
  </si>
  <si>
    <r>
      <t>7120/12-2 (Alke Sør)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</si>
  <si>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7220/11-1 (Alta)</t>
    </r>
    <r>
      <rPr>
        <vertAlign val="superscript"/>
        <sz val="11"/>
        <color theme="1"/>
        <rFont val="Calibri"/>
        <family val="2"/>
        <scheme val="minor"/>
      </rPr>
      <t>6)</t>
    </r>
  </si>
  <si>
    <t>5) 7120/12-2 (Alke Sør) inkluderer ressurser i 7120/12-3 (Alke Nord) - funnår 1983</t>
  </si>
  <si>
    <t>6) 7220/11-1 (Alta) inkluderer ressurser i RK 5F og RK 7F, men ikke fra avsluttet prøveutvinning</t>
  </si>
  <si>
    <t>4) 34/6-2 S (Garantiana) includes resources in 34/6-5 S - discovery year 2021</t>
  </si>
  <si>
    <t>5) 7120/12-2 (Alke Sør) includes resources in 7120/12-3 (Alke Nord) - discovery year 1983</t>
  </si>
  <si>
    <t>6) 7220/11-1 (Alta) includes resources in RC 5F and RC 7F, but not from the completed test production</t>
  </si>
  <si>
    <r>
      <t>34/4-15 S (Dugong)</t>
    </r>
    <r>
      <rPr>
        <vertAlign val="superscript"/>
        <sz val="11"/>
        <color theme="1"/>
        <rFont val="Calibri"/>
        <family val="2"/>
        <scheme val="minor"/>
      </rPr>
      <t>7)</t>
    </r>
  </si>
  <si>
    <r>
      <t>6407/7-9 S</t>
    </r>
    <r>
      <rPr>
        <vertAlign val="superscript"/>
        <sz val="11"/>
        <color theme="1"/>
        <rFont val="Calibri"/>
        <family val="2"/>
        <scheme val="minor"/>
      </rPr>
      <t>8)</t>
    </r>
  </si>
  <si>
    <r>
      <t>7120/1-3 (Gohta)</t>
    </r>
    <r>
      <rPr>
        <vertAlign val="superscript"/>
        <sz val="11"/>
        <color theme="1"/>
        <rFont val="Calibri"/>
        <family val="2"/>
        <scheme val="minor"/>
      </rPr>
      <t>9)</t>
    </r>
  </si>
  <si>
    <t>7) 34/4-15 S (Dugong) inkluderer ressurser i 34/4-15 A (Sjøpølse) - funnår 2020</t>
  </si>
  <si>
    <t>8) 6407/7-9 S inkluderer ressurser i 6407/7-9 A - funnår 2016</t>
  </si>
  <si>
    <t>9) 7120/1-3 (Gohta) inkluderer ressurser i RK 7F</t>
  </si>
  <si>
    <t>10) 7324/8-1 (Wisting) inkluderer ressurser i 7324/7-2 (Hanssen) - funnår 2014</t>
  </si>
  <si>
    <r>
      <t>7324/8-1 (Wisting)</t>
    </r>
    <r>
      <rPr>
        <vertAlign val="superscript"/>
        <sz val="11"/>
        <color theme="1"/>
        <rFont val="Calibri"/>
        <family val="2"/>
        <scheme val="minor"/>
      </rPr>
      <t>10)</t>
    </r>
  </si>
  <si>
    <t>7) 34/4-15 S (Dugong) includes resources in 34/4-15 A (Sjøpølse) - discovery year 2020</t>
  </si>
  <si>
    <t>8) 6407/7-9 S includes resources in 6407/7-9 A - discovery year 2016</t>
  </si>
  <si>
    <t>9) 7120/1-3 (Gohta) includes resources in RC 7F</t>
  </si>
  <si>
    <t>10) 7324/8-1 (Wisting) includes  resources in 7324/7-2 (Hanssen) - discovery year 2014</t>
  </si>
  <si>
    <r>
      <t>34/11-2 S (Nøkken)</t>
    </r>
    <r>
      <rPr>
        <vertAlign val="superscript"/>
        <sz val="11"/>
        <color theme="1"/>
        <rFont val="Calibri"/>
        <family val="2"/>
        <scheme val="minor"/>
      </rPr>
      <t>3)</t>
    </r>
  </si>
  <si>
    <t>3) Prøveutvinning er godkjent</t>
  </si>
  <si>
    <t>3) Test production is approved</t>
  </si>
  <si>
    <r>
      <t>2/4-21 Fenris</t>
    </r>
    <r>
      <rPr>
        <vertAlign val="superscript"/>
        <sz val="11"/>
        <color theme="1"/>
        <rFont val="Calibri"/>
        <family val="2"/>
        <scheme val="minor"/>
      </rPr>
      <t>4)</t>
    </r>
  </si>
  <si>
    <t>4) 2/4-21 (Fenris) inkluderer ressurser i 2/4-23 S (Julius) - funnår 2015</t>
  </si>
  <si>
    <t>3) Estimatet inkluderer kun ressurser i denne ressursklassen, funnet har også reserver i forbindelse med prøveutvinning</t>
  </si>
  <si>
    <t>4) 2/4-21 (Fenris) includes resources in 2/4-23 S (Julius) - discovery year 2015</t>
  </si>
  <si>
    <t>3) The estimate includes resources in this resource class only, the discovery also have reserves related to test production</t>
  </si>
  <si>
    <r>
      <t>6507/11-6 (Halten Øst)</t>
    </r>
    <r>
      <rPr>
        <vertAlign val="superscript"/>
        <sz val="11"/>
        <color theme="1"/>
        <rFont val="Calibri"/>
        <family val="2"/>
        <scheme val="minor"/>
      </rPr>
      <t>8)</t>
    </r>
  </si>
  <si>
    <t>8) 6507/11-6 (Halten Øst) inkluderer ressurser i:</t>
  </si>
  <si>
    <t>8) 6507/11-6 (Halten Øst) includes resources in:</t>
  </si>
  <si>
    <r>
      <t>16/1-12 Troldhaugen</t>
    </r>
    <r>
      <rPr>
        <vertAlign val="superscript"/>
        <sz val="11"/>
        <color theme="1"/>
        <rFont val="Calibri"/>
        <family val="2"/>
        <scheme val="minor"/>
      </rPr>
      <t>3)</t>
    </r>
  </si>
  <si>
    <t>6506/11-10 Berling</t>
  </si>
  <si>
    <t>16/1-12 Troldhaugen</t>
  </si>
  <si>
    <r>
      <t>16/1-12 Troldhaugen</t>
    </r>
    <r>
      <rPr>
        <vertAlign val="superscript"/>
        <sz val="9"/>
        <rFont val="Arial"/>
        <family val="2"/>
      </rPr>
      <t>5)</t>
    </r>
  </si>
  <si>
    <r>
      <t xml:space="preserve">Funn som i 2022 rapporteres som deler av 
andre felt eller funn
</t>
    </r>
    <r>
      <rPr>
        <i/>
        <sz val="12"/>
        <rFont val="Arial"/>
        <family val="2"/>
      </rPr>
      <t>Discoveries that are reported under other
fields and discoveries</t>
    </r>
  </si>
  <si>
    <t>6507/3-8 Andvare</t>
  </si>
  <si>
    <t>24/9-12 S (Frosk)</t>
  </si>
  <si>
    <t>6406/1-1 (Erlend Nord)</t>
  </si>
  <si>
    <t>6507/5-3 Ærfugl</t>
  </si>
  <si>
    <t>7120/7-2 (Gamma)</t>
  </si>
  <si>
    <t>6407/6-6 Mikkel Sør</t>
  </si>
  <si>
    <t>6407/6-7 S Mikkel Sør</t>
  </si>
  <si>
    <r>
      <t xml:space="preserve">Funn </t>
    </r>
    <r>
      <rPr>
        <i/>
        <sz val="9"/>
        <rFont val="Arial"/>
        <family val="2"/>
      </rPr>
      <t>som i 2022 rapporteres som deler av 
andre felt eller funn
Discoveries that are reported under other
fields and discoveries</t>
    </r>
  </si>
  <si>
    <t>Veslefrikk</t>
  </si>
  <si>
    <t>Knarr</t>
  </si>
  <si>
    <t xml:space="preserve">TOMMELITEN A </t>
  </si>
  <si>
    <t>Sval Energi AS</t>
  </si>
  <si>
    <r>
      <t>TOMMELITEN A</t>
    </r>
    <r>
      <rPr>
        <vertAlign val="superscript"/>
        <sz val="9"/>
        <rFont val="Arial"/>
        <family val="2"/>
      </rPr>
      <t>3)</t>
    </r>
  </si>
  <si>
    <t>3) Fields with an approved development plan not in production as of 31.12.2022</t>
  </si>
  <si>
    <t>Vår Energi ASA</t>
  </si>
  <si>
    <t>Repsol Sinopec Resources UK Limited</t>
  </si>
  <si>
    <t>BRIME</t>
  </si>
  <si>
    <t>TotalEnergies E&amp;P UK Limited</t>
  </si>
  <si>
    <t>OSEBERG AREA</t>
  </si>
  <si>
    <r>
      <t xml:space="preserve">Reserver i felt og funn der rettighetshaverne har besluttet utvinning  (Ressursklasse 3)
</t>
    </r>
    <r>
      <rPr>
        <i/>
        <sz val="12"/>
        <rFont val="Arial"/>
        <family val="2"/>
      </rPr>
      <t xml:space="preserve">Reserves in fields and discoveries  which the licensees have decided for production (Resource Class 3) </t>
    </r>
  </si>
  <si>
    <t>Reserver RK 3 - Felt og funn</t>
  </si>
  <si>
    <t>Reserves in fields and discoveries in RC 3</t>
  </si>
  <si>
    <t>Funn som i 2022 rapporteres som deler av andre felt og funn
Discoveries that are reported under other fields and discoveries</t>
  </si>
  <si>
    <r>
      <t>*Contingent resources in fields include possible measures (RC 7A ) at 235 mill Sm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o.e. These resources have not been broken down by area</t>
    </r>
  </si>
  <si>
    <t>TOMMELITEN A</t>
  </si>
  <si>
    <t>I produksjon / Producing</t>
  </si>
  <si>
    <r>
      <t xml:space="preserve">Produsert mengde / </t>
    </r>
    <r>
      <rPr>
        <i/>
        <sz val="10"/>
        <rFont val="Arial"/>
        <family val="2"/>
      </rPr>
      <t>Produced</t>
    </r>
    <r>
      <rPr>
        <sz val="10"/>
        <rFont val="Arial"/>
        <family val="2"/>
      </rPr>
      <t>*</t>
    </r>
  </si>
  <si>
    <t>Ressursklasse / Resource Class</t>
  </si>
  <si>
    <r>
      <t xml:space="preserve">Ressursregnskap / </t>
    </r>
    <r>
      <rPr>
        <b/>
        <i/>
        <sz val="11"/>
        <rFont val="Calibri"/>
        <family val="2"/>
        <scheme val="minor"/>
      </rPr>
      <t>Resource accounts per 31.12.2022</t>
    </r>
  </si>
  <si>
    <r>
      <t>Utvinning sannsynlig, men uavklart /              Production</t>
    </r>
    <r>
      <rPr>
        <i/>
        <sz val="10"/>
        <rFont val="Arial"/>
        <family val="2"/>
      </rPr>
      <t xml:space="preserve"> likely, but not resolved</t>
    </r>
  </si>
  <si>
    <r>
      <t xml:space="preserve">Utvinning ikke evaluert /                                    </t>
    </r>
    <r>
      <rPr>
        <i/>
        <sz val="10"/>
        <rFont val="Arial"/>
        <family val="2"/>
      </rPr>
      <t>Production not evaluated</t>
    </r>
  </si>
  <si>
    <r>
      <t xml:space="preserve">Utvinning ikke evaluert /                                      </t>
    </r>
    <r>
      <rPr>
        <i/>
        <sz val="10"/>
        <rFont val="Arial"/>
        <family val="2"/>
      </rPr>
      <t>Production not evaluated</t>
    </r>
  </si>
  <si>
    <r>
      <t xml:space="preserve">Sum betingede ressurser i felt /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</si>
  <si>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Utvinning i avklaringsfase / 
</t>
    </r>
    <r>
      <rPr>
        <i/>
        <sz val="10"/>
        <rFont val="Arial"/>
        <family val="2"/>
      </rPr>
      <t xml:space="preserve">Production in clarification phase </t>
    </r>
  </si>
  <si>
    <r>
      <t>Utvinning sannsynlig, men uavklart /               Production</t>
    </r>
    <r>
      <rPr>
        <i/>
        <sz val="10"/>
        <rFont val="Arial"/>
        <family val="2"/>
      </rPr>
      <t xml:space="preserve"> likely, but not resolved</t>
    </r>
  </si>
  <si>
    <r>
      <t xml:space="preserve">Sum betingede ressurser i funn /                      </t>
    </r>
    <r>
      <rPr>
        <b/>
        <i/>
        <sz val="10"/>
        <rFont val="Arial"/>
        <family val="2"/>
      </rPr>
      <t>Sum contingent resources in discoveries</t>
    </r>
  </si>
  <si>
    <r>
      <t>Ressurser i prospekter, prospektmulighet og ikke kartlagte ressurser /</t>
    </r>
    <r>
      <rPr>
        <b/>
        <i/>
        <sz val="10"/>
        <rFont val="Arial"/>
        <family val="2"/>
      </rPr>
      <t xml:space="preserve"> 
Resources in prospects, leads and unmapped prospects</t>
    </r>
  </si>
  <si>
    <r>
      <t xml:space="preserve">Sum totale ressurser / 
</t>
    </r>
    <r>
      <rPr>
        <b/>
        <i/>
        <sz val="10"/>
        <rFont val="Arial"/>
        <family val="2"/>
      </rPr>
      <t>Sum total resources</t>
    </r>
  </si>
  <si>
    <r>
      <t xml:space="preserve">Sum gjenværende ressurser / 
</t>
    </r>
    <r>
      <rPr>
        <b/>
        <i/>
        <sz val="10"/>
        <rFont val="Arial"/>
        <family val="2"/>
      </rPr>
      <t>Remaining resources</t>
    </r>
  </si>
  <si>
    <r>
      <t>FRØY</t>
    </r>
    <r>
      <rPr>
        <vertAlign val="superscript"/>
        <sz val="9"/>
        <rFont val="Arial"/>
        <family val="2"/>
      </rPr>
      <t>9</t>
    </r>
    <r>
      <rPr>
        <vertAlign val="superscript"/>
        <sz val="11"/>
        <rFont val="Arial"/>
        <family val="2"/>
      </rPr>
      <t>)</t>
    </r>
  </si>
  <si>
    <r>
      <t>25/2-10 S (Frigg-GammaDelta)</t>
    </r>
    <r>
      <rPr>
        <vertAlign val="superscript"/>
        <sz val="11"/>
        <color theme="1"/>
        <rFont val="Calibri"/>
        <family val="2"/>
        <scheme val="minor"/>
      </rPr>
      <t>5)9)</t>
    </r>
  </si>
  <si>
    <r>
      <t>25/2-18 S (Langfjellet)</t>
    </r>
    <r>
      <rPr>
        <vertAlign val="superscript"/>
        <sz val="11"/>
        <color theme="1"/>
        <rFont val="Calibri"/>
        <family val="2"/>
        <scheme val="minor"/>
      </rPr>
      <t>9)</t>
    </r>
  </si>
  <si>
    <r>
      <t>25/2-5 Lille Frøy</t>
    </r>
    <r>
      <rPr>
        <vertAlign val="superscript"/>
        <sz val="11"/>
        <color theme="1"/>
        <rFont val="Calibri"/>
        <family val="2"/>
        <scheme val="minor"/>
      </rPr>
      <t>9)</t>
    </r>
  </si>
  <si>
    <r>
      <t>6507/4-2 S</t>
    </r>
    <r>
      <rPr>
        <vertAlign val="superscript"/>
        <sz val="11"/>
        <rFont val="Calibri"/>
        <family val="2"/>
        <scheme val="minor"/>
      </rPr>
      <t>3)</t>
    </r>
  </si>
  <si>
    <t>9) Del av Hugin utbyggingen som er en del av Yggdrasil området</t>
  </si>
  <si>
    <r>
      <t>LILLE FRIGG</t>
    </r>
    <r>
      <rPr>
        <vertAlign val="superscript"/>
        <sz val="9"/>
        <rFont val="Arial"/>
        <family val="2"/>
      </rPr>
      <t>10)</t>
    </r>
  </si>
  <si>
    <r>
      <t>30/11-7 Fulla</t>
    </r>
    <r>
      <rPr>
        <vertAlign val="superscript"/>
        <sz val="11"/>
        <color theme="1"/>
        <rFont val="Calibri"/>
        <family val="2"/>
        <scheme val="minor"/>
      </rPr>
      <t>10)</t>
    </r>
  </si>
  <si>
    <t>10) Del av Fulla utbyggingen som er en del av Yggdrasil området</t>
  </si>
  <si>
    <t>9) Part of the Hugin development which is part of the Yggdrasil area</t>
  </si>
  <si>
    <t>10) Part of the Fulla development which is part of the Yggdrasil area</t>
  </si>
  <si>
    <t>7) 30/11-8 S (Munin) er en del av Yggdrasil området og inkluderer ressurser i:</t>
  </si>
  <si>
    <r>
      <t>6507/4-2 S (Dvalin Nord)</t>
    </r>
    <r>
      <rPr>
        <vertAlign val="superscript"/>
        <sz val="11"/>
        <color theme="1"/>
        <rFont val="Calibri"/>
        <family val="2"/>
        <scheme val="minor"/>
      </rPr>
      <t>11)</t>
    </r>
  </si>
  <si>
    <r>
      <t>6608/10-17 S Verdande</t>
    </r>
    <r>
      <rPr>
        <vertAlign val="superscript"/>
        <sz val="11"/>
        <color theme="1"/>
        <rFont val="Calibri"/>
        <family val="2"/>
        <scheme val="minor"/>
      </rPr>
      <t>12)</t>
    </r>
  </si>
  <si>
    <t>11) Estimatet inkluderer kun ressurser i Plan for utbygging og drift (se fotnote i RK 7F)</t>
  </si>
  <si>
    <t>7) 30/11-8 S (Munin) is part of the Yggdrasil area and includes  resources in:</t>
  </si>
  <si>
    <t>11) The estimate includes resources in the Plan for Development and operation (see footnote in RC 7F)</t>
  </si>
  <si>
    <t>3) Deposits that is not included in the Plan for Development and Operation of 6507/4-2 S (Dvalin Nord) in RC 3F. Ownership is split into PL211 CS</t>
  </si>
  <si>
    <t xml:space="preserve">3) Forekomster som  ikke er inkludert i Plan for utbygging og drift av 6507/4-2 S (Dvalin Nord) i RK 3F. Eierskap fradelt til PL211 CS </t>
  </si>
  <si>
    <t>12) Parts of the resources in 6607/12-4 (Alve Nordøst) is included. Remaining resources in RC 6.</t>
  </si>
  <si>
    <t>12) Deler av ressursene i 6607/12-4 (Alve Nordøst) er inkludert. Restressursene er i RK 6.</t>
  </si>
  <si>
    <r>
      <t>30/11-8 S Munin</t>
    </r>
    <r>
      <rPr>
        <vertAlign val="superscript"/>
        <sz val="11"/>
        <color theme="1"/>
        <rFont val="Calibri"/>
        <family val="2"/>
        <scheme val="minor"/>
      </rPr>
      <t>7)</t>
    </r>
  </si>
  <si>
    <t>35/10-7 S (Toppand)</t>
  </si>
  <si>
    <t>35/9-3 (Hamlet)</t>
  </si>
  <si>
    <t>7220/8-3 (Skavl Stø)</t>
  </si>
  <si>
    <t>16/1-6 S (Verdandi)</t>
  </si>
  <si>
    <t>35/11-20 B (Beaujolais)</t>
  </si>
  <si>
    <t>6605/1-2 S (Obelix)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</si>
</sst>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_ ;[Red]\-0\ "/>
    <numFmt numFmtId="165" formatCode="0.0"/>
    <numFmt numFmtId="166" formatCode="0.000"/>
    <numFmt numFmtId="167" formatCode="0.00000000_ ;[Red]\-0.00000000\ "/>
    <numFmt numFmtId="168" formatCode="0.000000_ ;[Red]\-0.000000\ "/>
    <numFmt numFmtId="169" formatCode="#,##0.0000000"/>
    <numFmt numFmtId="170" formatCode="0.00000"/>
    <numFmt numFmtId="171" formatCode="0.0000000"/>
    <numFmt numFmtId="172" formatCode="0.000000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sz val="10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9"/>
      <color indexed="63"/>
      <name val="Arial"/>
      <family val="2"/>
    </font>
    <font>
      <vertAlign val="superscript"/>
      <sz val="9"/>
      <color theme="1"/>
      <name val="Arial"/>
      <family val="2"/>
    </font>
    <font>
      <sz val="10"/>
      <name val="Calibri"/>
      <family val="2"/>
    </font>
    <font>
      <sz val="9"/>
      <color indexed="10"/>
      <name val="Arial"/>
      <family val="2"/>
    </font>
    <font>
      <i/>
      <vertAlign val="superscript"/>
      <sz val="9"/>
      <color theme="1"/>
      <name val="Arial"/>
      <family val="2"/>
    </font>
    <font>
      <i/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71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0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1" xfId="2" applyFont="1" applyBorder="1"/>
    <xf numFmtId="0" fontId="0" fillId="0" borderId="32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0" fontId="6" fillId="0" borderId="33" xfId="2" applyFont="1" applyBorder="1" applyAlignment="1">
      <alignment wrapText="1"/>
    </xf>
    <xf numFmtId="0" fontId="6" fillId="0" borderId="35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0" fontId="3" fillId="0" borderId="0" xfId="4" applyFill="1"/>
    <xf numFmtId="0" fontId="12" fillId="0" borderId="0" xfId="2" applyFont="1"/>
    <xf numFmtId="0" fontId="15" fillId="0" borderId="0" xfId="4" applyFont="1"/>
    <xf numFmtId="0" fontId="16" fillId="0" borderId="0" xfId="4" applyFont="1"/>
    <xf numFmtId="0" fontId="10" fillId="0" borderId="0" xfId="2" applyFont="1" applyBorder="1"/>
    <xf numFmtId="0" fontId="6" fillId="0" borderId="0" xfId="4" applyFont="1"/>
    <xf numFmtId="165" fontId="12" fillId="0" borderId="0" xfId="2" applyNumberFormat="1" applyFont="1"/>
    <xf numFmtId="0" fontId="12" fillId="0" borderId="42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2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6" xfId="2" applyNumberFormat="1" applyFont="1" applyBorder="1"/>
    <xf numFmtId="165" fontId="10" fillId="0" borderId="27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0" fontId="3" fillId="0" borderId="9" xfId="4" applyBorder="1"/>
    <xf numFmtId="0" fontId="10" fillId="0" borderId="29" xfId="2" applyFont="1" applyBorder="1"/>
    <xf numFmtId="165" fontId="17" fillId="0" borderId="0" xfId="2" applyNumberFormat="1" applyFont="1" applyBorder="1" applyAlignment="1">
      <alignment horizontal="right"/>
    </xf>
    <xf numFmtId="0" fontId="6" fillId="0" borderId="0" xfId="2" applyFont="1" applyFill="1"/>
    <xf numFmtId="1" fontId="12" fillId="0" borderId="9" xfId="2" applyNumberFormat="1" applyFont="1" applyBorder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1" fontId="12" fillId="0" borderId="19" xfId="2" applyNumberFormat="1" applyFont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" fontId="12" fillId="0" borderId="19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19" fillId="0" borderId="8" xfId="1" applyNumberFormat="1" applyFont="1" applyBorder="1"/>
    <xf numFmtId="3" fontId="19" fillId="0" borderId="0" xfId="1" applyNumberFormat="1" applyFont="1" applyBorder="1"/>
    <xf numFmtId="3" fontId="19" fillId="0" borderId="14" xfId="1" applyNumberFormat="1" applyFont="1" applyBorder="1"/>
    <xf numFmtId="3" fontId="19" fillId="0" borderId="15" xfId="1" applyNumberFormat="1" applyFont="1" applyBorder="1"/>
    <xf numFmtId="3" fontId="19" fillId="0" borderId="44" xfId="1" applyNumberFormat="1" applyFont="1" applyBorder="1"/>
    <xf numFmtId="3" fontId="19" fillId="0" borderId="24" xfId="1" applyNumberFormat="1" applyFont="1" applyBorder="1"/>
    <xf numFmtId="164" fontId="20" fillId="0" borderId="12" xfId="1" applyNumberFormat="1" applyFont="1" applyBorder="1"/>
    <xf numFmtId="164" fontId="20" fillId="0" borderId="14" xfId="2" applyNumberFormat="1" applyFont="1" applyBorder="1"/>
    <xf numFmtId="164" fontId="20" fillId="0" borderId="15" xfId="1" applyNumberFormat="1" applyFont="1" applyBorder="1"/>
    <xf numFmtId="164" fontId="20" fillId="0" borderId="8" xfId="2" applyNumberFormat="1" applyFont="1" applyBorder="1"/>
    <xf numFmtId="164" fontId="20" fillId="0" borderId="0" xfId="1" applyNumberFormat="1" applyFont="1" applyBorder="1"/>
    <xf numFmtId="164" fontId="20" fillId="0" borderId="20" xfId="2" applyNumberFormat="1" applyFont="1" applyBorder="1"/>
    <xf numFmtId="164" fontId="20" fillId="0" borderId="24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5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164" fontId="23" fillId="0" borderId="11" xfId="1" applyNumberFormat="1" applyFont="1" applyBorder="1"/>
    <xf numFmtId="164" fontId="23" fillId="0" borderId="45" xfId="2" applyNumberFormat="1" applyFont="1" applyBorder="1"/>
    <xf numFmtId="164" fontId="23" fillId="0" borderId="7" xfId="2" applyNumberFormat="1" applyFont="1" applyBorder="1"/>
    <xf numFmtId="164" fontId="23" fillId="0" borderId="11" xfId="2" applyNumberFormat="1" applyFont="1" applyBorder="1"/>
    <xf numFmtId="0" fontId="2" fillId="0" borderId="19" xfId="1" applyFont="1" applyBorder="1"/>
    <xf numFmtId="3" fontId="24" fillId="0" borderId="19" xfId="1" applyNumberFormat="1" applyFont="1" applyBorder="1"/>
    <xf numFmtId="3" fontId="24" fillId="0" borderId="17" xfId="1" applyNumberFormat="1" applyFont="1" applyBorder="1"/>
    <xf numFmtId="3" fontId="24" fillId="0" borderId="22" xfId="1" applyNumberFormat="1" applyFont="1" applyBorder="1"/>
    <xf numFmtId="164" fontId="23" fillId="0" borderId="15" xfId="1" applyNumberFormat="1" applyFont="1" applyBorder="1"/>
    <xf numFmtId="0" fontId="2" fillId="0" borderId="0" xfId="1" applyFont="1"/>
    <xf numFmtId="164" fontId="5" fillId="0" borderId="45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7" xfId="2" applyNumberFormat="1" applyFont="1" applyBorder="1"/>
    <xf numFmtId="164" fontId="1" fillId="0" borderId="30" xfId="1" applyNumberFormat="1" applyBorder="1"/>
    <xf numFmtId="164" fontId="2" fillId="0" borderId="42" xfId="1" applyNumberFormat="1" applyFont="1" applyBorder="1"/>
    <xf numFmtId="164" fontId="1" fillId="0" borderId="47" xfId="1" applyNumberFormat="1" applyBorder="1"/>
    <xf numFmtId="164" fontId="1" fillId="0" borderId="48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1" fillId="0" borderId="0" xfId="1" applyNumberFormat="1"/>
    <xf numFmtId="0" fontId="0" fillId="0" borderId="10" xfId="2" applyFont="1" applyBorder="1"/>
    <xf numFmtId="0" fontId="6" fillId="0" borderId="47" xfId="2" applyFont="1" applyBorder="1"/>
    <xf numFmtId="1" fontId="6" fillId="0" borderId="24" xfId="2" applyNumberFormat="1" applyFont="1" applyBorder="1"/>
    <xf numFmtId="0" fontId="6" fillId="0" borderId="10" xfId="2" applyFont="1" applyBorder="1"/>
    <xf numFmtId="0" fontId="0" fillId="0" borderId="50" xfId="2" applyFont="1" applyBorder="1"/>
    <xf numFmtId="0" fontId="6" fillId="0" borderId="6" xfId="2" applyFont="1" applyBorder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0" fontId="12" fillId="0" borderId="27" xfId="4" applyFont="1" applyBorder="1" applyAlignment="1">
      <alignment horizontal="center"/>
    </xf>
    <xf numFmtId="0" fontId="12" fillId="0" borderId="27" xfId="4" applyFont="1" applyBorder="1"/>
    <xf numFmtId="0" fontId="12" fillId="0" borderId="29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27" fillId="0" borderId="0" xfId="0" applyFont="1" applyAlignment="1">
      <alignment horizontal="left" readingOrder="1"/>
    </xf>
    <xf numFmtId="1" fontId="3" fillId="0" borderId="8" xfId="4" applyNumberFormat="1" applyBorder="1"/>
    <xf numFmtId="1" fontId="3" fillId="0" borderId="0" xfId="4" applyNumberFormat="1" applyBorder="1"/>
    <xf numFmtId="0" fontId="3" fillId="0" borderId="42" xfId="4" applyBorder="1"/>
    <xf numFmtId="1" fontId="3" fillId="0" borderId="9" xfId="4" applyNumberFormat="1" applyBorder="1"/>
    <xf numFmtId="0" fontId="3" fillId="0" borderId="42" xfId="4" applyFont="1" applyBorder="1"/>
    <xf numFmtId="0" fontId="6" fillId="0" borderId="51" xfId="4" applyFont="1" applyBorder="1"/>
    <xf numFmtId="1" fontId="6" fillId="0" borderId="52" xfId="4" applyNumberFormat="1" applyFont="1" applyBorder="1"/>
    <xf numFmtId="1" fontId="6" fillId="0" borderId="43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56" xfId="2" applyFont="1" applyFill="1" applyBorder="1" applyAlignment="1">
      <alignment horizontal="center" vertical="top" wrapText="1"/>
    </xf>
    <xf numFmtId="0" fontId="10" fillId="3" borderId="31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0" fillId="3" borderId="1" xfId="2" applyFont="1" applyFill="1" applyBorder="1"/>
    <xf numFmtId="0" fontId="25" fillId="3" borderId="10" xfId="2" applyFont="1" applyFill="1" applyBorder="1"/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5" xfId="2" applyFont="1" applyFill="1" applyBorder="1" applyAlignment="1">
      <alignment horizontal="center" vertical="top" wrapText="1"/>
    </xf>
    <xf numFmtId="0" fontId="10" fillId="3" borderId="57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0" fillId="0" borderId="48" xfId="2" applyFont="1" applyBorder="1" applyAlignment="1">
      <alignment wrapText="1"/>
    </xf>
    <xf numFmtId="0" fontId="0" fillId="3" borderId="1" xfId="2" applyFont="1" applyFill="1" applyBorder="1"/>
    <xf numFmtId="0" fontId="6" fillId="3" borderId="50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1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37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37" fillId="3" borderId="0" xfId="26" applyFont="1" applyFill="1" applyAlignment="1" applyProtection="1">
      <alignment vertical="top"/>
      <protection hidden="1"/>
    </xf>
    <xf numFmtId="0" fontId="37" fillId="3" borderId="0" xfId="26" applyFont="1" applyFill="1" applyAlignment="1" applyProtection="1">
      <alignment vertical="top" wrapText="1"/>
      <protection hidden="1"/>
    </xf>
    <xf numFmtId="0" fontId="37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3" fillId="3" borderId="0" xfId="25" applyFill="1" applyAlignment="1" applyProtection="1">
      <protection hidden="1"/>
    </xf>
    <xf numFmtId="0" fontId="28" fillId="0" borderId="0" xfId="0" applyFont="1" applyAlignment="1">
      <alignment horizontal="left" readingOrder="1"/>
    </xf>
    <xf numFmtId="0" fontId="31" fillId="0" borderId="0" xfId="4" applyFont="1"/>
    <xf numFmtId="0" fontId="10" fillId="0" borderId="30" xfId="2" applyFont="1" applyBorder="1" applyAlignment="1">
      <alignment wrapText="1"/>
    </xf>
    <xf numFmtId="0" fontId="25" fillId="0" borderId="0" xfId="2" applyFont="1"/>
    <xf numFmtId="0" fontId="37" fillId="3" borderId="0" xfId="26" applyFill="1" applyAlignment="1" applyProtection="1">
      <alignment vertical="center"/>
      <protection hidden="1"/>
    </xf>
    <xf numFmtId="0" fontId="6" fillId="0" borderId="48" xfId="2" applyFont="1" applyBorder="1"/>
    <xf numFmtId="0" fontId="0" fillId="0" borderId="25" xfId="2" applyFont="1" applyBorder="1"/>
    <xf numFmtId="165" fontId="40" fillId="0" borderId="8" xfId="0" applyNumberFormat="1" applyFon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40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0" fillId="0" borderId="0" xfId="0" applyNumberFormat="1" applyFont="1" applyBorder="1"/>
    <xf numFmtId="165" fontId="25" fillId="0" borderId="0" xfId="2" applyNumberFormat="1" applyFont="1"/>
    <xf numFmtId="0" fontId="10" fillId="3" borderId="60" xfId="2" applyFont="1" applyFill="1" applyBorder="1" applyAlignment="1">
      <alignment wrapText="1"/>
    </xf>
    <xf numFmtId="0" fontId="25" fillId="0" borderId="0" xfId="4" applyFont="1"/>
    <xf numFmtId="164" fontId="0" fillId="0" borderId="42" xfId="1" applyNumberFormat="1" applyFont="1" applyBorder="1" applyAlignment="1"/>
    <xf numFmtId="164" fontId="0" fillId="0" borderId="32" xfId="1" applyNumberFormat="1" applyFont="1" applyBorder="1" applyAlignment="1"/>
    <xf numFmtId="164" fontId="36" fillId="0" borderId="32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10" fillId="0" borderId="15" xfId="2" applyNumberFormat="1" applyFont="1" applyBorder="1" applyAlignment="1">
      <alignment horizontal="center" vertical="center" wrapText="1"/>
    </xf>
    <xf numFmtId="164" fontId="6" fillId="0" borderId="11" xfId="2" applyNumberFormat="1" applyFont="1" applyFill="1" applyBorder="1" applyAlignment="1">
      <alignment wrapText="1"/>
    </xf>
    <xf numFmtId="0" fontId="3" fillId="0" borderId="42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49" fontId="3" fillId="0" borderId="6" xfId="4" quotePrefix="1" applyNumberForma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48" fillId="0" borderId="0" xfId="4" applyFont="1"/>
    <xf numFmtId="165" fontId="12" fillId="0" borderId="0" xfId="2" applyNumberFormat="1" applyFont="1" applyBorder="1" applyAlignment="1">
      <alignment horizontal="right"/>
    </xf>
    <xf numFmtId="0" fontId="40" fillId="0" borderId="6" xfId="2" applyFont="1" applyBorder="1"/>
    <xf numFmtId="165" fontId="50" fillId="0" borderId="26" xfId="2" applyNumberFormat="1" applyFont="1" applyBorder="1" applyAlignment="1">
      <alignment horizontal="right"/>
    </xf>
    <xf numFmtId="165" fontId="50" fillId="0" borderId="27" xfId="2" applyNumberFormat="1" applyFont="1" applyBorder="1" applyAlignment="1">
      <alignment horizontal="right"/>
    </xf>
    <xf numFmtId="165" fontId="10" fillId="0" borderId="0" xfId="2" applyNumberFormat="1" applyFont="1" applyFill="1" applyBorder="1"/>
    <xf numFmtId="49" fontId="12" fillId="0" borderId="0" xfId="2" applyNumberFormat="1" applyFont="1" applyBorder="1"/>
    <xf numFmtId="49" fontId="10" fillId="0" borderId="61" xfId="2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49" fontId="3" fillId="0" borderId="6" xfId="4" quotePrefix="1" applyNumberFormat="1" applyFont="1" applyBorder="1"/>
    <xf numFmtId="0" fontId="3" fillId="0" borderId="9" xfId="4" applyFont="1" applyBorder="1"/>
    <xf numFmtId="0" fontId="15" fillId="3" borderId="0" xfId="25" applyFont="1" applyFill="1" applyProtection="1">
      <protection hidden="1"/>
    </xf>
    <xf numFmtId="0" fontId="3" fillId="0" borderId="0" xfId="0" applyFont="1" applyAlignment="1">
      <alignment horizontal="left"/>
    </xf>
    <xf numFmtId="2" fontId="12" fillId="0" borderId="0" xfId="2" applyNumberFormat="1" applyFont="1"/>
    <xf numFmtId="0" fontId="37" fillId="3" borderId="0" xfId="26" applyFill="1" applyAlignment="1" applyProtection="1">
      <protection hidden="1"/>
    </xf>
    <xf numFmtId="0" fontId="51" fillId="0" borderId="0" xfId="1" applyFont="1"/>
    <xf numFmtId="0" fontId="52" fillId="0" borderId="0" xfId="1" applyFont="1"/>
    <xf numFmtId="2" fontId="3" fillId="0" borderId="0" xfId="4" applyNumberFormat="1"/>
    <xf numFmtId="49" fontId="3" fillId="0" borderId="6" xfId="2" quotePrefix="1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>
      <alignment wrapText="1"/>
    </xf>
    <xf numFmtId="2" fontId="6" fillId="0" borderId="59" xfId="2" applyNumberFormat="1" applyFont="1" applyBorder="1"/>
    <xf numFmtId="2" fontId="6" fillId="0" borderId="0" xfId="2" applyNumberFormat="1" applyFont="1" applyBorder="1"/>
    <xf numFmtId="2" fontId="6" fillId="0" borderId="0" xfId="2" applyNumberFormat="1" applyFont="1"/>
    <xf numFmtId="165" fontId="3" fillId="0" borderId="0" xfId="2" applyNumberFormat="1" applyFont="1" applyFill="1"/>
    <xf numFmtId="165" fontId="10" fillId="0" borderId="0" xfId="2" applyNumberFormat="1" applyFont="1" applyFill="1"/>
    <xf numFmtId="164" fontId="3" fillId="0" borderId="7" xfId="2" applyNumberFormat="1" applyFont="1" applyFill="1" applyBorder="1" applyAlignment="1">
      <alignment horizontal="left" vertical="top" wrapText="1"/>
    </xf>
    <xf numFmtId="1" fontId="12" fillId="0" borderId="13" xfId="2" applyNumberFormat="1" applyFont="1" applyBorder="1"/>
    <xf numFmtId="2" fontId="3" fillId="0" borderId="0" xfId="2" applyNumberFormat="1" applyFont="1" applyFill="1"/>
    <xf numFmtId="49" fontId="43" fillId="0" borderId="0" xfId="2" applyNumberFormat="1" applyFont="1"/>
    <xf numFmtId="165" fontId="41" fillId="0" borderId="8" xfId="2" applyNumberFormat="1" applyFont="1" applyBorder="1"/>
    <xf numFmtId="165" fontId="41" fillId="0" borderId="20" xfId="2" applyNumberFormat="1" applyFont="1" applyBorder="1"/>
    <xf numFmtId="0" fontId="0" fillId="0" borderId="0" xfId="2" applyFont="1" applyFill="1"/>
    <xf numFmtId="165" fontId="17" fillId="0" borderId="0" xfId="2" applyNumberFormat="1" applyFont="1" applyBorder="1" applyAlignment="1">
      <alignment horizontal="left"/>
    </xf>
    <xf numFmtId="3" fontId="0" fillId="0" borderId="0" xfId="0" applyNumberFormat="1"/>
    <xf numFmtId="0" fontId="0" fillId="0" borderId="0" xfId="0" applyBorder="1"/>
    <xf numFmtId="0" fontId="0" fillId="0" borderId="8" xfId="0" applyBorder="1"/>
    <xf numFmtId="0" fontId="0" fillId="0" borderId="20" xfId="0" applyBorder="1"/>
    <xf numFmtId="0" fontId="3" fillId="0" borderId="23" xfId="0" applyFont="1" applyBorder="1"/>
    <xf numFmtId="1" fontId="0" fillId="0" borderId="23" xfId="0" applyNumberFormat="1" applyBorder="1"/>
    <xf numFmtId="1" fontId="41" fillId="0" borderId="23" xfId="0" applyNumberFormat="1" applyFont="1" applyBorder="1"/>
    <xf numFmtId="3" fontId="0" fillId="0" borderId="21" xfId="0" applyNumberFormat="1" applyBorder="1"/>
    <xf numFmtId="3" fontId="0" fillId="0" borderId="11" xfId="0" applyNumberFormat="1" applyBorder="1"/>
    <xf numFmtId="0" fontId="0" fillId="0" borderId="44" xfId="0" applyBorder="1"/>
    <xf numFmtId="0" fontId="3" fillId="0" borderId="0" xfId="0" applyFont="1" applyBorder="1"/>
    <xf numFmtId="1" fontId="0" fillId="0" borderId="0" xfId="0" applyNumberFormat="1" applyBorder="1"/>
    <xf numFmtId="3" fontId="0" fillId="0" borderId="23" xfId="0" applyNumberFormat="1" applyBorder="1"/>
    <xf numFmtId="3" fontId="0" fillId="0" borderId="49" xfId="0" applyNumberFormat="1" applyBorder="1"/>
    <xf numFmtId="0" fontId="0" fillId="0" borderId="49" xfId="0" applyBorder="1"/>
    <xf numFmtId="0" fontId="0" fillId="4" borderId="14" xfId="0" applyFill="1" applyBorder="1"/>
    <xf numFmtId="0" fontId="0" fillId="4" borderId="45" xfId="0" applyFill="1" applyBorder="1"/>
    <xf numFmtId="0" fontId="0" fillId="4" borderId="1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20" xfId="0" applyFill="1" applyBorder="1"/>
    <xf numFmtId="0" fontId="0" fillId="4" borderId="11" xfId="0" applyFill="1" applyBorder="1"/>
    <xf numFmtId="0" fontId="0" fillId="4" borderId="21" xfId="0" applyFill="1" applyBorder="1"/>
    <xf numFmtId="0" fontId="0" fillId="5" borderId="14" xfId="0" applyFill="1" applyBorder="1"/>
    <xf numFmtId="0" fontId="0" fillId="5" borderId="45" xfId="0" applyFill="1" applyBorder="1"/>
    <xf numFmtId="0" fontId="0" fillId="5" borderId="16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18" xfId="0" applyFill="1" applyBorder="1"/>
    <xf numFmtId="0" fontId="0" fillId="5" borderId="20" xfId="0" applyFill="1" applyBorder="1"/>
    <xf numFmtId="0" fontId="0" fillId="5" borderId="11" xfId="0" applyFill="1" applyBorder="1"/>
    <xf numFmtId="0" fontId="0" fillId="5" borderId="21" xfId="0" applyFill="1" applyBorder="1"/>
    <xf numFmtId="0" fontId="0" fillId="6" borderId="14" xfId="0" applyFill="1" applyBorder="1"/>
    <xf numFmtId="0" fontId="0" fillId="6" borderId="45" xfId="0" applyFill="1" applyBorder="1"/>
    <xf numFmtId="0" fontId="0" fillId="6" borderId="16" xfId="0" applyFill="1" applyBorder="1"/>
    <xf numFmtId="0" fontId="0" fillId="6" borderId="8" xfId="0" applyFill="1" applyBorder="1"/>
    <xf numFmtId="0" fontId="0" fillId="6" borderId="7" xfId="0" applyFill="1" applyBorder="1"/>
    <xf numFmtId="0" fontId="0" fillId="6" borderId="18" xfId="0" applyFill="1" applyBorder="1"/>
    <xf numFmtId="0" fontId="0" fillId="6" borderId="20" xfId="0" applyFill="1" applyBorder="1"/>
    <xf numFmtId="0" fontId="0" fillId="6" borderId="11" xfId="0" applyFill="1" applyBorder="1"/>
    <xf numFmtId="0" fontId="0" fillId="6" borderId="21" xfId="0" applyFill="1" applyBorder="1"/>
    <xf numFmtId="0" fontId="3" fillId="6" borderId="23" xfId="0" applyFont="1" applyFill="1" applyBorder="1" applyAlignment="1">
      <alignment wrapText="1"/>
    </xf>
    <xf numFmtId="3" fontId="0" fillId="6" borderId="11" xfId="0" applyNumberFormat="1" applyFill="1" applyBorder="1"/>
    <xf numFmtId="3" fontId="0" fillId="4" borderId="11" xfId="0" applyNumberFormat="1" applyFill="1" applyBorder="1"/>
    <xf numFmtId="3" fontId="0" fillId="5" borderId="11" xfId="0" applyNumberFormat="1" applyFill="1" applyBorder="1"/>
    <xf numFmtId="0" fontId="10" fillId="0" borderId="46" xfId="2" applyFont="1" applyFill="1" applyBorder="1"/>
    <xf numFmtId="165" fontId="12" fillId="0" borderId="12" xfId="2" applyNumberFormat="1" applyFont="1" applyFill="1" applyBorder="1"/>
    <xf numFmtId="0" fontId="0" fillId="0" borderId="21" xfId="0" applyBorder="1" applyAlignment="1">
      <alignment horizontal="left"/>
    </xf>
    <xf numFmtId="49" fontId="3" fillId="0" borderId="6" xfId="4" applyNumberFormat="1" applyFill="1" applyBorder="1"/>
    <xf numFmtId="0" fontId="3" fillId="0" borderId="0" xfId="4" applyFill="1" applyBorder="1"/>
    <xf numFmtId="0" fontId="3" fillId="0" borderId="9" xfId="4" applyFill="1" applyBorder="1"/>
    <xf numFmtId="0" fontId="14" fillId="0" borderId="31" xfId="4" applyFont="1" applyBorder="1"/>
    <xf numFmtId="0" fontId="14" fillId="0" borderId="46" xfId="4" applyFont="1" applyBorder="1"/>
    <xf numFmtId="1" fontId="0" fillId="0" borderId="44" xfId="0" applyNumberFormat="1" applyBorder="1"/>
    <xf numFmtId="1" fontId="0" fillId="0" borderId="49" xfId="0" applyNumberFormat="1" applyBorder="1"/>
    <xf numFmtId="1" fontId="0" fillId="0" borderId="0" xfId="0" applyNumberFormat="1"/>
    <xf numFmtId="2" fontId="12" fillId="0" borderId="0" xfId="4" applyNumberFormat="1" applyFont="1" applyBorder="1"/>
    <xf numFmtId="2" fontId="12" fillId="0" borderId="27" xfId="4" applyNumberFormat="1" applyFont="1" applyBorder="1"/>
    <xf numFmtId="165" fontId="40" fillId="0" borderId="0" xfId="2" applyNumberFormat="1" applyFont="1"/>
    <xf numFmtId="0" fontId="12" fillId="0" borderId="6" xfId="2" applyFont="1" applyBorder="1" applyAlignment="1">
      <alignment wrapText="1"/>
    </xf>
    <xf numFmtId="2" fontId="12" fillId="0" borderId="28" xfId="2" applyNumberFormat="1" applyFont="1" applyBorder="1"/>
    <xf numFmtId="2" fontId="6" fillId="0" borderId="27" xfId="4" applyNumberFormat="1" applyFont="1" applyBorder="1"/>
    <xf numFmtId="2" fontId="12" fillId="0" borderId="8" xfId="2" applyNumberFormat="1" applyFont="1" applyBorder="1"/>
    <xf numFmtId="2" fontId="12" fillId="0" borderId="0" xfId="2" applyNumberFormat="1" applyFont="1" applyBorder="1"/>
    <xf numFmtId="2" fontId="40" fillId="0" borderId="8" xfId="2" applyNumberFormat="1" applyFont="1" applyBorder="1"/>
    <xf numFmtId="2" fontId="40" fillId="0" borderId="0" xfId="2" applyNumberFormat="1" applyFont="1" applyBorder="1"/>
    <xf numFmtId="2" fontId="12" fillId="0" borderId="18" xfId="2" applyNumberFormat="1" applyFont="1" applyBorder="1"/>
    <xf numFmtId="2" fontId="6" fillId="0" borderId="1" xfId="4" applyNumberFormat="1" applyFont="1" applyBorder="1"/>
    <xf numFmtId="2" fontId="6" fillId="0" borderId="4" xfId="4" applyNumberFormat="1" applyFont="1" applyBorder="1"/>
    <xf numFmtId="2" fontId="6" fillId="0" borderId="25" xfId="4" applyNumberFormat="1" applyFont="1" applyBorder="1"/>
    <xf numFmtId="0" fontId="37" fillId="3" borderId="0" xfId="26" quotePrefix="1" applyFill="1" applyAlignment="1" applyProtection="1">
      <alignment vertical="top" wrapText="1"/>
      <protection hidden="1"/>
    </xf>
    <xf numFmtId="0" fontId="56" fillId="3" borderId="0" xfId="25" applyFont="1" applyFill="1" applyAlignment="1" applyProtection="1">
      <alignment vertical="top"/>
      <protection hidden="1"/>
    </xf>
    <xf numFmtId="0" fontId="12" fillId="3" borderId="11" xfId="2" applyFont="1" applyFill="1" applyBorder="1" applyAlignment="1">
      <alignment horizontal="center" vertical="top" wrapText="1"/>
    </xf>
    <xf numFmtId="0" fontId="25" fillId="0" borderId="0" xfId="2" applyFont="1" applyFill="1"/>
    <xf numFmtId="0" fontId="57" fillId="0" borderId="0" xfId="4" applyFont="1" applyBorder="1"/>
    <xf numFmtId="165" fontId="43" fillId="0" borderId="0" xfId="2" applyNumberFormat="1" applyFont="1"/>
    <xf numFmtId="165" fontId="12" fillId="0" borderId="0" xfId="2" applyNumberFormat="1" applyFont="1" applyBorder="1" applyAlignment="1">
      <alignment horizontal="left"/>
    </xf>
    <xf numFmtId="0" fontId="3" fillId="0" borderId="9" xfId="2" applyNumberFormat="1" applyFont="1" applyFill="1" applyBorder="1" applyAlignment="1">
      <alignment horizontal="right" wrapText="1"/>
    </xf>
    <xf numFmtId="0" fontId="10" fillId="3" borderId="14" xfId="2" applyFont="1" applyFill="1" applyBorder="1"/>
    <xf numFmtId="0" fontId="10" fillId="3" borderId="45" xfId="2" applyFont="1" applyFill="1" applyBorder="1" applyAlignment="1">
      <alignment wrapText="1"/>
    </xf>
    <xf numFmtId="0" fontId="12" fillId="0" borderId="20" xfId="2" applyFont="1" applyBorder="1"/>
    <xf numFmtId="0" fontId="25" fillId="3" borderId="20" xfId="2" applyFont="1" applyFill="1" applyBorder="1"/>
    <xf numFmtId="49" fontId="3" fillId="0" borderId="6" xfId="2" applyNumberFormat="1" applyFont="1" applyFill="1" applyBorder="1" applyAlignment="1">
      <alignment wrapText="1"/>
    </xf>
    <xf numFmtId="2" fontId="3" fillId="0" borderId="8" xfId="2" applyNumberFormat="1" applyFont="1" applyBorder="1"/>
    <xf numFmtId="2" fontId="3" fillId="0" borderId="0" xfId="2" applyNumberFormat="1" applyFont="1" applyBorder="1"/>
    <xf numFmtId="0" fontId="40" fillId="0" borderId="42" xfId="2" applyFont="1" applyBorder="1"/>
    <xf numFmtId="0" fontId="0" fillId="0" borderId="0" xfId="0" applyFont="1"/>
    <xf numFmtId="165" fontId="10" fillId="0" borderId="28" xfId="2" applyNumberFormat="1" applyFont="1" applyBorder="1"/>
    <xf numFmtId="2" fontId="10" fillId="0" borderId="29" xfId="2" applyNumberFormat="1" applyFont="1" applyBorder="1"/>
    <xf numFmtId="0" fontId="0" fillId="0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41" fillId="0" borderId="0" xfId="0" applyFont="1" applyFill="1"/>
    <xf numFmtId="0" fontId="3" fillId="0" borderId="0" xfId="4" applyFont="1" applyFill="1"/>
    <xf numFmtId="49" fontId="10" fillId="0" borderId="53" xfId="2" applyNumberFormat="1" applyFont="1" applyBorder="1"/>
    <xf numFmtId="165" fontId="10" fillId="0" borderId="34" xfId="2" applyNumberFormat="1" applyFont="1" applyFill="1" applyBorder="1"/>
    <xf numFmtId="165" fontId="10" fillId="0" borderId="35" xfId="2" applyNumberFormat="1" applyFont="1" applyFill="1" applyBorder="1"/>
    <xf numFmtId="165" fontId="10" fillId="0" borderId="59" xfId="2" applyNumberFormat="1" applyFont="1" applyFill="1" applyBorder="1"/>
    <xf numFmtId="165" fontId="12" fillId="0" borderId="0" xfId="2" applyNumberFormat="1" applyFont="1" applyFill="1" applyBorder="1" applyAlignment="1">
      <alignment horizontal="right" vertical="top" wrapText="1"/>
    </xf>
    <xf numFmtId="165" fontId="12" fillId="0" borderId="11" xfId="2" applyNumberFormat="1" applyFont="1" applyFill="1" applyBorder="1"/>
    <xf numFmtId="0" fontId="12" fillId="0" borderId="21" xfId="2" applyFont="1" applyFill="1" applyBorder="1"/>
    <xf numFmtId="165" fontId="54" fillId="0" borderId="20" xfId="2" applyNumberFormat="1" applyFont="1" applyFill="1" applyBorder="1" applyAlignment="1">
      <alignment horizontal="right"/>
    </xf>
    <xf numFmtId="165" fontId="10" fillId="0" borderId="12" xfId="4" applyNumberFormat="1" applyFont="1" applyFill="1" applyBorder="1"/>
    <xf numFmtId="165" fontId="10" fillId="0" borderId="12" xfId="2" applyNumberFormat="1" applyFont="1" applyFill="1" applyBorder="1"/>
    <xf numFmtId="0" fontId="10" fillId="0" borderId="11" xfId="2" applyFont="1" applyFill="1" applyBorder="1"/>
    <xf numFmtId="0" fontId="3" fillId="0" borderId="0" xfId="0" applyFont="1" applyFill="1" applyAlignment="1">
      <alignment vertical="center" wrapText="1"/>
    </xf>
    <xf numFmtId="165" fontId="12" fillId="0" borderId="8" xfId="2" applyNumberFormat="1" applyFont="1" applyFill="1" applyBorder="1" applyAlignment="1">
      <alignment horizontal="right" vertical="top" wrapText="1"/>
    </xf>
    <xf numFmtId="0" fontId="12" fillId="0" borderId="19" xfId="2" applyFont="1" applyFill="1" applyBorder="1"/>
    <xf numFmtId="165" fontId="40" fillId="0" borderId="8" xfId="2" applyNumberFormat="1" applyFont="1" applyFill="1" applyBorder="1" applyAlignment="1">
      <alignment horizontal="right"/>
    </xf>
    <xf numFmtId="165" fontId="40" fillId="0" borderId="0" xfId="2" applyNumberFormat="1" applyFont="1" applyFill="1" applyBorder="1" applyAlignment="1">
      <alignment horizontal="right"/>
    </xf>
    <xf numFmtId="165" fontId="40" fillId="0" borderId="20" xfId="2" applyNumberFormat="1" applyFont="1" applyFill="1" applyBorder="1" applyAlignment="1">
      <alignment horizontal="right"/>
    </xf>
    <xf numFmtId="165" fontId="40" fillId="0" borderId="12" xfId="2" applyNumberFormat="1" applyFont="1" applyFill="1" applyBorder="1" applyAlignment="1">
      <alignment horizontal="right"/>
    </xf>
    <xf numFmtId="0" fontId="3" fillId="0" borderId="0" xfId="2" applyFont="1" applyFill="1"/>
    <xf numFmtId="0" fontId="0" fillId="0" borderId="0" xfId="0" applyFont="1" applyFill="1"/>
    <xf numFmtId="0" fontId="40" fillId="0" borderId="6" xfId="4" applyFont="1" applyBorder="1"/>
    <xf numFmtId="165" fontId="12" fillId="0" borderId="8" xfId="2" applyNumberFormat="1" applyFont="1" applyFill="1" applyBorder="1" applyAlignment="1">
      <alignment horizontal="right"/>
    </xf>
    <xf numFmtId="165" fontId="12" fillId="0" borderId="0" xfId="2" applyNumberFormat="1" applyFon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3" fontId="20" fillId="0" borderId="8" xfId="1" applyNumberFormat="1" applyFont="1" applyBorder="1"/>
    <xf numFmtId="3" fontId="20" fillId="0" borderId="0" xfId="1" applyNumberFormat="1" applyFont="1" applyBorder="1"/>
    <xf numFmtId="3" fontId="23" fillId="0" borderId="19" xfId="1" applyNumberFormat="1" applyFont="1" applyBorder="1"/>
    <xf numFmtId="0" fontId="3" fillId="0" borderId="0" xfId="0" applyFont="1" applyFill="1" applyBorder="1"/>
    <xf numFmtId="1" fontId="0" fillId="0" borderId="0" xfId="0" applyNumberFormat="1" applyFill="1" applyBorder="1"/>
    <xf numFmtId="3" fontId="0" fillId="0" borderId="0" xfId="0" applyNumberFormat="1" applyFill="1"/>
    <xf numFmtId="1" fontId="41" fillId="0" borderId="14" xfId="1" applyNumberFormat="1" applyFont="1" applyBorder="1"/>
    <xf numFmtId="1" fontId="41" fillId="0" borderId="15" xfId="1" applyNumberFormat="1" applyFont="1" applyBorder="1"/>
    <xf numFmtId="1" fontId="41" fillId="0" borderId="16" xfId="1" applyNumberFormat="1" applyFont="1" applyBorder="1"/>
    <xf numFmtId="1" fontId="41" fillId="0" borderId="19" xfId="2" applyNumberFormat="1" applyFont="1" applyBorder="1"/>
    <xf numFmtId="1" fontId="41" fillId="0" borderId="8" xfId="1" applyNumberFormat="1" applyFont="1" applyBorder="1"/>
    <xf numFmtId="1" fontId="41" fillId="0" borderId="0" xfId="1" applyNumberFormat="1" applyFont="1" applyBorder="1"/>
    <xf numFmtId="1" fontId="41" fillId="0" borderId="18" xfId="1" applyNumberFormat="1" applyFont="1" applyBorder="1"/>
    <xf numFmtId="1" fontId="41" fillId="0" borderId="20" xfId="1" applyNumberFormat="1" applyFont="1" applyBorder="1"/>
    <xf numFmtId="1" fontId="41" fillId="0" borderId="12" xfId="1" applyNumberFormat="1" applyFont="1" applyBorder="1"/>
    <xf numFmtId="1" fontId="41" fillId="0" borderId="21" xfId="1" applyNumberFormat="1" applyFont="1" applyBorder="1"/>
    <xf numFmtId="1" fontId="41" fillId="0" borderId="22" xfId="2" applyNumberFormat="1" applyFont="1" applyFill="1" applyBorder="1"/>
    <xf numFmtId="1" fontId="6" fillId="0" borderId="22" xfId="2" applyNumberFormat="1" applyFont="1" applyBorder="1"/>
    <xf numFmtId="0" fontId="41" fillId="0" borderId="0" xfId="2" applyFont="1" applyBorder="1"/>
    <xf numFmtId="0" fontId="41" fillId="0" borderId="9" xfId="2" applyFont="1" applyBorder="1"/>
    <xf numFmtId="0" fontId="41" fillId="0" borderId="12" xfId="2" applyFont="1" applyBorder="1"/>
    <xf numFmtId="0" fontId="41" fillId="0" borderId="13" xfId="2" applyFont="1" applyBorder="1"/>
    <xf numFmtId="1" fontId="41" fillId="0" borderId="0" xfId="2" applyNumberFormat="1" applyFont="1" applyBorder="1"/>
    <xf numFmtId="1" fontId="41" fillId="0" borderId="9" xfId="2" applyNumberFormat="1" applyFont="1" applyBorder="1"/>
    <xf numFmtId="1" fontId="41" fillId="0" borderId="13" xfId="2" applyNumberFormat="1" applyFont="1" applyBorder="1"/>
    <xf numFmtId="1" fontId="41" fillId="0" borderId="12" xfId="2" applyNumberFormat="1" applyFont="1" applyBorder="1"/>
    <xf numFmtId="1" fontId="41" fillId="0" borderId="26" xfId="1" applyNumberFormat="1" applyFont="1" applyBorder="1"/>
    <xf numFmtId="1" fontId="41" fillId="0" borderId="27" xfId="1" applyNumberFormat="1" applyFont="1" applyBorder="1"/>
    <xf numFmtId="1" fontId="41" fillId="0" borderId="28" xfId="1" applyNumberFormat="1" applyFont="1" applyBorder="1"/>
    <xf numFmtId="1" fontId="41" fillId="0" borderId="46" xfId="2" applyNumberFormat="1" applyFont="1" applyFill="1" applyBorder="1"/>
    <xf numFmtId="2" fontId="12" fillId="0" borderId="21" xfId="2" applyNumberFormat="1" applyFont="1" applyBorder="1"/>
    <xf numFmtId="0" fontId="43" fillId="0" borderId="0" xfId="2" applyFont="1"/>
    <xf numFmtId="0" fontId="40" fillId="0" borderId="0" xfId="2" applyFont="1"/>
    <xf numFmtId="0" fontId="10" fillId="0" borderId="44" xfId="2" applyFont="1" applyBorder="1"/>
    <xf numFmtId="165" fontId="10" fillId="0" borderId="44" xfId="2" applyNumberFormat="1" applyFont="1" applyBorder="1"/>
    <xf numFmtId="0" fontId="32" fillId="2" borderId="0" xfId="0" applyFont="1" applyFill="1" applyAlignment="1">
      <alignment horizontal="left" readingOrder="1"/>
    </xf>
    <xf numFmtId="0" fontId="12" fillId="2" borderId="0" xfId="2" applyFont="1" applyFill="1"/>
    <xf numFmtId="0" fontId="33" fillId="2" borderId="0" xfId="0" applyFont="1" applyFill="1" applyAlignment="1">
      <alignment horizontal="left" readingOrder="1"/>
    </xf>
    <xf numFmtId="167" fontId="1" fillId="0" borderId="0" xfId="1" applyNumberFormat="1"/>
    <xf numFmtId="164" fontId="23" fillId="0" borderId="20" xfId="1" applyNumberFormat="1" applyFont="1" applyBorder="1"/>
    <xf numFmtId="3" fontId="24" fillId="0" borderId="9" xfId="1" applyNumberFormat="1" applyFont="1" applyBorder="1"/>
    <xf numFmtId="3" fontId="19" fillId="0" borderId="49" xfId="1" applyNumberFormat="1" applyFont="1" applyBorder="1"/>
    <xf numFmtId="164" fontId="23" fillId="0" borderId="44" xfId="2" applyNumberFormat="1" applyFont="1" applyBorder="1"/>
    <xf numFmtId="3" fontId="24" fillId="0" borderId="62" xfId="1" applyNumberFormat="1" applyFont="1" applyBorder="1"/>
    <xf numFmtId="166" fontId="1" fillId="0" borderId="0" xfId="1" applyNumberFormat="1"/>
    <xf numFmtId="164" fontId="6" fillId="0" borderId="26" xfId="2" applyNumberFormat="1" applyFont="1" applyFill="1" applyBorder="1" applyAlignment="1">
      <alignment wrapText="1"/>
    </xf>
    <xf numFmtId="164" fontId="20" fillId="0" borderId="12" xfId="2" applyNumberFormat="1" applyFont="1" applyBorder="1"/>
    <xf numFmtId="164" fontId="20" fillId="0" borderId="21" xfId="2" applyNumberFormat="1" applyFont="1" applyBorder="1"/>
    <xf numFmtId="164" fontId="23" fillId="0" borderId="27" xfId="2" applyNumberFormat="1" applyFont="1" applyBorder="1"/>
    <xf numFmtId="164" fontId="20" fillId="0" borderId="14" xfId="1" applyNumberFormat="1" applyFont="1" applyBorder="1"/>
    <xf numFmtId="164" fontId="20" fillId="0" borderId="16" xfId="1" applyNumberFormat="1" applyFont="1" applyBorder="1"/>
    <xf numFmtId="168" fontId="1" fillId="0" borderId="0" xfId="1" applyNumberFormat="1"/>
    <xf numFmtId="169" fontId="1" fillId="0" borderId="0" xfId="1" applyNumberFormat="1"/>
    <xf numFmtId="170" fontId="1" fillId="0" borderId="0" xfId="1" applyNumberFormat="1"/>
    <xf numFmtId="171" fontId="1" fillId="0" borderId="0" xfId="1" applyNumberFormat="1"/>
    <xf numFmtId="172" fontId="1" fillId="0" borderId="0" xfId="1" applyNumberFormat="1"/>
    <xf numFmtId="0" fontId="12" fillId="0" borderId="11" xfId="2" applyFont="1" applyFill="1" applyBorder="1"/>
    <xf numFmtId="165" fontId="54" fillId="0" borderId="44" xfId="2" applyNumberFormat="1" applyFont="1" applyFill="1" applyBorder="1" applyAlignment="1">
      <alignment horizontal="right"/>
    </xf>
    <xf numFmtId="165" fontId="10" fillId="0" borderId="23" xfId="4" applyNumberFormat="1" applyFont="1" applyFill="1" applyBorder="1"/>
    <xf numFmtId="165" fontId="10" fillId="0" borderId="24" xfId="2" applyNumberFormat="1" applyFont="1" applyFill="1" applyBorder="1"/>
    <xf numFmtId="165" fontId="10" fillId="0" borderId="49" xfId="2" applyNumberFormat="1" applyFont="1" applyFill="1" applyBorder="1"/>
    <xf numFmtId="49" fontId="3" fillId="0" borderId="0" xfId="19" applyNumberFormat="1"/>
    <xf numFmtId="0" fontId="6" fillId="0" borderId="0" xfId="4" applyFont="1" applyFill="1"/>
    <xf numFmtId="49" fontId="41" fillId="0" borderId="0" xfId="0" applyNumberFormat="1" applyFont="1" applyFill="1"/>
    <xf numFmtId="0" fontId="41" fillId="0" borderId="0" xfId="0" applyFont="1" applyFill="1" applyAlignment="1">
      <alignment horizontal="left"/>
    </xf>
    <xf numFmtId="49" fontId="3" fillId="0" borderId="25" xfId="2" applyNumberFormat="1" applyFont="1" applyFill="1" applyBorder="1" applyAlignment="1">
      <alignment wrapText="1"/>
    </xf>
    <xf numFmtId="49" fontId="3" fillId="0" borderId="27" xfId="2" applyNumberFormat="1" applyFont="1" applyFill="1" applyBorder="1" applyAlignment="1">
      <alignment wrapText="1"/>
    </xf>
    <xf numFmtId="0" fontId="3" fillId="0" borderId="29" xfId="2" applyNumberFormat="1" applyFont="1" applyFill="1" applyBorder="1" applyAlignment="1">
      <alignment horizontal="right" wrapText="1"/>
    </xf>
    <xf numFmtId="165" fontId="12" fillId="0" borderId="0" xfId="2" applyNumberFormat="1" applyFont="1" applyFill="1" applyBorder="1" applyAlignment="1">
      <alignment horizontal="right" wrapText="1"/>
    </xf>
    <xf numFmtId="165" fontId="12" fillId="0" borderId="8" xfId="2" applyNumberFormat="1" applyFont="1" applyFill="1" applyBorder="1" applyAlignment="1">
      <alignment horizontal="right" wrapText="1"/>
    </xf>
    <xf numFmtId="0" fontId="12" fillId="3" borderId="57" xfId="2" applyFont="1" applyFill="1" applyBorder="1"/>
    <xf numFmtId="49" fontId="10" fillId="0" borderId="63" xfId="2" applyNumberFormat="1" applyFont="1" applyFill="1" applyBorder="1" applyAlignment="1">
      <alignment wrapText="1"/>
    </xf>
    <xf numFmtId="49" fontId="10" fillId="0" borderId="52" xfId="2" applyNumberFormat="1" applyFont="1" applyFill="1" applyBorder="1" applyAlignment="1">
      <alignment wrapText="1"/>
    </xf>
    <xf numFmtId="49" fontId="10" fillId="0" borderId="43" xfId="2" applyNumberFormat="1" applyFont="1" applyFill="1" applyBorder="1" applyAlignment="1">
      <alignment horizontal="center" wrapText="1"/>
    </xf>
    <xf numFmtId="0" fontId="6" fillId="3" borderId="53" xfId="2" applyFont="1" applyFill="1" applyBorder="1" applyAlignment="1">
      <alignment vertical="top"/>
    </xf>
    <xf numFmtId="0" fontId="10" fillId="3" borderId="53" xfId="2" applyFont="1" applyFill="1" applyBorder="1" applyAlignment="1">
      <alignment horizontal="center" vertical="top" wrapText="1"/>
    </xf>
    <xf numFmtId="0" fontId="10" fillId="3" borderId="34" xfId="2" applyFont="1" applyFill="1" applyBorder="1" applyAlignment="1">
      <alignment horizontal="center" vertical="top" wrapText="1"/>
    </xf>
    <xf numFmtId="0" fontId="10" fillId="3" borderId="54" xfId="2" applyFont="1" applyFill="1" applyBorder="1" applyAlignment="1">
      <alignment horizontal="center" vertical="top" wrapText="1"/>
    </xf>
    <xf numFmtId="0" fontId="12" fillId="0" borderId="7" xfId="2" applyFont="1" applyFill="1" applyBorder="1"/>
    <xf numFmtId="0" fontId="12" fillId="3" borderId="55" xfId="2" applyFont="1" applyFill="1" applyBorder="1"/>
    <xf numFmtId="2" fontId="12" fillId="0" borderId="9" xfId="2" applyNumberFormat="1" applyFont="1" applyBorder="1"/>
    <xf numFmtId="1" fontId="1" fillId="0" borderId="14" xfId="1" applyNumberFormat="1" applyFont="1" applyBorder="1"/>
    <xf numFmtId="1" fontId="1" fillId="0" borderId="15" xfId="1" applyNumberFormat="1" applyFont="1" applyBorder="1"/>
    <xf numFmtId="1" fontId="1" fillId="0" borderId="16" xfId="1" applyNumberFormat="1" applyFont="1" applyBorder="1"/>
    <xf numFmtId="1" fontId="1" fillId="0" borderId="7" xfId="2" applyNumberFormat="1" applyFont="1" applyBorder="1"/>
    <xf numFmtId="1" fontId="1" fillId="0" borderId="8" xfId="1" applyNumberFormat="1" applyFont="1" applyBorder="1"/>
    <xf numFmtId="1" fontId="1" fillId="0" borderId="0" xfId="1" applyNumberFormat="1" applyFont="1" applyBorder="1"/>
    <xf numFmtId="1" fontId="1" fillId="0" borderId="18" xfId="1" applyNumberFormat="1" applyFont="1" applyBorder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1" fontId="0" fillId="0" borderId="7" xfId="2" applyNumberFormat="1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1" fontId="6" fillId="0" borderId="23" xfId="2" applyNumberFormat="1" applyFont="1" applyBorder="1"/>
    <xf numFmtId="1" fontId="0" fillId="0" borderId="0" xfId="2" applyNumberFormat="1" applyFont="1" applyBorder="1"/>
    <xf numFmtId="1" fontId="6" fillId="0" borderId="12" xfId="2" applyNumberFormat="1" applyFont="1" applyBorder="1"/>
    <xf numFmtId="1" fontId="0" fillId="0" borderId="7" xfId="2" applyNumberFormat="1" applyFont="1" applyFill="1" applyBorder="1"/>
    <xf numFmtId="1" fontId="6" fillId="0" borderId="0" xfId="2" applyNumberFormat="1" applyFont="1" applyBorder="1"/>
    <xf numFmtId="1" fontId="1" fillId="0" borderId="45" xfId="2" applyNumberFormat="1" applyFont="1" applyBorder="1"/>
    <xf numFmtId="1" fontId="1" fillId="0" borderId="14" xfId="2" applyNumberFormat="1" applyFont="1" applyBorder="1"/>
    <xf numFmtId="1" fontId="1" fillId="0" borderId="8" xfId="2" applyNumberFormat="1" applyFont="1" applyBorder="1"/>
    <xf numFmtId="1" fontId="0" fillId="0" borderId="8" xfId="2" applyNumberFormat="1" applyFont="1" applyBorder="1"/>
    <xf numFmtId="1" fontId="1" fillId="0" borderId="26" xfId="1" applyNumberFormat="1" applyBorder="1"/>
    <xf numFmtId="1" fontId="1" fillId="0" borderId="27" xfId="1" applyNumberFormat="1" applyBorder="1"/>
    <xf numFmtId="1" fontId="1" fillId="0" borderId="28" xfId="1" applyNumberFormat="1" applyBorder="1"/>
    <xf numFmtId="1" fontId="0" fillId="0" borderId="26" xfId="2" applyNumberFormat="1" applyFont="1" applyFill="1" applyBorder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165" fontId="10" fillId="0" borderId="27" xfId="2" applyNumberFormat="1" applyFont="1" applyFill="1" applyBorder="1"/>
    <xf numFmtId="0" fontId="0" fillId="0" borderId="0" xfId="2" applyFont="1" applyFill="1" applyBorder="1"/>
    <xf numFmtId="1" fontId="0" fillId="0" borderId="0" xfId="2" applyNumberFormat="1" applyFont="1" applyFill="1"/>
    <xf numFmtId="0" fontId="1" fillId="0" borderId="0" xfId="1" applyFont="1" applyFill="1"/>
    <xf numFmtId="0" fontId="36" fillId="0" borderId="0" xfId="1" applyFont="1" applyFill="1"/>
    <xf numFmtId="0" fontId="12" fillId="0" borderId="0" xfId="4" applyFont="1" applyFill="1" applyBorder="1"/>
    <xf numFmtId="165" fontId="12" fillId="0" borderId="0" xfId="4" applyNumberFormat="1" applyFont="1" applyFill="1" applyBorder="1"/>
    <xf numFmtId="0" fontId="12" fillId="0" borderId="0" xfId="4" applyFont="1" applyFill="1" applyBorder="1" applyAlignment="1">
      <alignment horizontal="right"/>
    </xf>
    <xf numFmtId="165" fontId="12" fillId="0" borderId="15" xfId="2" applyNumberFormat="1" applyFont="1" applyBorder="1"/>
    <xf numFmtId="14" fontId="0" fillId="0" borderId="0" xfId="0" applyNumberFormat="1" applyFill="1" applyAlignment="1">
      <alignment horizontal="left"/>
    </xf>
    <xf numFmtId="2" fontId="10" fillId="3" borderId="17" xfId="2" applyNumberFormat="1" applyFont="1" applyFill="1" applyBorder="1" applyAlignment="1">
      <alignment horizontal="right" vertical="top" wrapText="1"/>
    </xf>
    <xf numFmtId="0" fontId="0" fillId="0" borderId="6" xfId="0" quotePrefix="1" applyBorder="1" applyAlignment="1">
      <alignment horizontal="left"/>
    </xf>
    <xf numFmtId="14" fontId="0" fillId="0" borderId="6" xfId="0" quotePrefix="1" applyNumberFormat="1" applyBorder="1" applyAlignment="1">
      <alignment horizontal="left"/>
    </xf>
    <xf numFmtId="165" fontId="12" fillId="0" borderId="7" xfId="2" applyNumberFormat="1" applyFont="1" applyFill="1" applyBorder="1" applyAlignment="1">
      <alignment horizontal="right" wrapText="1"/>
    </xf>
    <xf numFmtId="49" fontId="3" fillId="0" borderId="0" xfId="4" applyNumberFormat="1" applyBorder="1"/>
    <xf numFmtId="0" fontId="0" fillId="0" borderId="42" xfId="0" applyBorder="1" applyAlignment="1">
      <alignment horizontal="left"/>
    </xf>
    <xf numFmtId="2" fontId="12" fillId="0" borderId="4" xfId="4" applyNumberFormat="1" applyFont="1" applyBorder="1"/>
    <xf numFmtId="0" fontId="12" fillId="0" borderId="0" xfId="2" applyFont="1" applyBorder="1"/>
    <xf numFmtId="1" fontId="1" fillId="0" borderId="0" xfId="1" applyNumberFormat="1" applyFill="1"/>
    <xf numFmtId="0" fontId="12" fillId="0" borderId="0" xfId="2" applyFont="1" applyFill="1" applyBorder="1"/>
    <xf numFmtId="0" fontId="0" fillId="0" borderId="0" xfId="0" applyFill="1" applyAlignment="1">
      <alignment horizontal="left"/>
    </xf>
    <xf numFmtId="165" fontId="12" fillId="0" borderId="7" xfId="2" applyNumberFormat="1" applyFont="1" applyFill="1" applyBorder="1" applyAlignment="1">
      <alignment horizontal="right" vertical="top" wrapText="1"/>
    </xf>
    <xf numFmtId="164" fontId="0" fillId="0" borderId="47" xfId="1" applyNumberFormat="1" applyFont="1" applyBorder="1" applyAlignment="1">
      <alignment vertical="top" wrapText="1"/>
    </xf>
    <xf numFmtId="164" fontId="6" fillId="0" borderId="8" xfId="2" applyNumberFormat="1" applyFont="1" applyBorder="1" applyAlignment="1">
      <alignment wrapText="1"/>
    </xf>
    <xf numFmtId="0" fontId="41" fillId="0" borderId="6" xfId="0" applyFont="1" applyFill="1" applyBorder="1" applyAlignment="1">
      <alignment horizontal="left"/>
    </xf>
    <xf numFmtId="0" fontId="41" fillId="0" borderId="0" xfId="2" applyFont="1" applyFill="1"/>
    <xf numFmtId="1" fontId="20" fillId="0" borderId="14" xfId="1" applyNumberFormat="1" applyFont="1" applyBorder="1"/>
    <xf numFmtId="1" fontId="20" fillId="0" borderId="15" xfId="1" applyNumberFormat="1" applyFont="1" applyBorder="1"/>
    <xf numFmtId="1" fontId="23" fillId="0" borderId="45" xfId="1" applyNumberFormat="1" applyFont="1" applyBorder="1"/>
    <xf numFmtId="1" fontId="20" fillId="0" borderId="20" xfId="2" applyNumberFormat="1" applyFont="1" applyBorder="1"/>
    <xf numFmtId="1" fontId="20" fillId="0" borderId="12" xfId="2" applyNumberFormat="1" applyFont="1" applyBorder="1"/>
    <xf numFmtId="1" fontId="23" fillId="0" borderId="11" xfId="2" applyNumberFormat="1" applyFont="1" applyBorder="1"/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58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39" xfId="2" applyFont="1" applyFill="1" applyBorder="1" applyAlignment="1">
      <alignment horizontal="left"/>
    </xf>
    <xf numFmtId="2" fontId="29" fillId="3" borderId="0" xfId="2" applyNumberFormat="1" applyFont="1" applyFill="1" applyAlignment="1">
      <alignment horizontal="left" wrapText="1"/>
    </xf>
    <xf numFmtId="164" fontId="0" fillId="0" borderId="40" xfId="1" applyNumberFormat="1" applyFont="1" applyBorder="1" applyAlignment="1">
      <alignment horizontal="center" vertical="center" wrapText="1"/>
    </xf>
    <xf numFmtId="164" fontId="0" fillId="0" borderId="42" xfId="1" applyNumberFormat="1" applyFont="1" applyBorder="1" applyAlignment="1">
      <alignment horizontal="center" vertical="center" wrapText="1"/>
    </xf>
    <xf numFmtId="164" fontId="0" fillId="0" borderId="32" xfId="1" applyNumberFormat="1" applyFont="1" applyBorder="1" applyAlignment="1">
      <alignment horizontal="center" vertical="center" wrapText="1"/>
    </xf>
    <xf numFmtId="164" fontId="42" fillId="0" borderId="38" xfId="2" applyNumberFormat="1" applyFont="1" applyBorder="1" applyAlignment="1">
      <alignment horizontal="center"/>
    </xf>
    <xf numFmtId="164" fontId="42" fillId="0" borderId="37" xfId="2" applyNumberFormat="1" applyFont="1" applyBorder="1" applyAlignment="1">
      <alignment horizontal="center"/>
    </xf>
    <xf numFmtId="164" fontId="42" fillId="0" borderId="58" xfId="2" applyNumberFormat="1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6" fillId="0" borderId="37" xfId="2" applyFont="1" applyBorder="1" applyAlignment="1">
      <alignment horizontal="center"/>
    </xf>
    <xf numFmtId="0" fontId="6" fillId="0" borderId="39" xfId="2" applyFont="1" applyBorder="1" applyAlignment="1">
      <alignment horizontal="center"/>
    </xf>
    <xf numFmtId="0" fontId="29" fillId="3" borderId="0" xfId="2" applyFont="1" applyFill="1" applyAlignment="1">
      <alignment vertical="top" wrapText="1"/>
    </xf>
    <xf numFmtId="0" fontId="10" fillId="0" borderId="36" xfId="2" applyFont="1" applyBorder="1" applyAlignment="1">
      <alignment horizontal="center" wrapText="1"/>
    </xf>
    <xf numFmtId="0" fontId="10" fillId="0" borderId="37" xfId="2" applyFont="1" applyBorder="1" applyAlignment="1">
      <alignment horizontal="center" wrapText="1"/>
    </xf>
    <xf numFmtId="0" fontId="10" fillId="0" borderId="58" xfId="2" applyFont="1" applyBorder="1" applyAlignment="1">
      <alignment horizontal="center" wrapText="1"/>
    </xf>
    <xf numFmtId="0" fontId="10" fillId="0" borderId="38" xfId="2" applyFont="1" applyBorder="1" applyAlignment="1">
      <alignment horizontal="center" wrapText="1"/>
    </xf>
    <xf numFmtId="0" fontId="12" fillId="0" borderId="37" xfId="2" applyFont="1" applyBorder="1" applyAlignment="1">
      <alignment horizontal="center"/>
    </xf>
    <xf numFmtId="0" fontId="12" fillId="0" borderId="39" xfId="2" applyFont="1" applyBorder="1" applyAlignment="1">
      <alignment horizontal="center"/>
    </xf>
    <xf numFmtId="0" fontId="29" fillId="3" borderId="0" xfId="2" applyFont="1" applyFill="1" applyAlignment="1">
      <alignment horizontal="left" vertical="top" wrapText="1"/>
    </xf>
    <xf numFmtId="0" fontId="29" fillId="0" borderId="0" xfId="2" applyFont="1" applyFill="1" applyAlignment="1">
      <alignment horizontal="left" vertical="top" wrapText="1"/>
    </xf>
    <xf numFmtId="0" fontId="29" fillId="3" borderId="0" xfId="2" applyFont="1" applyFill="1" applyAlignment="1">
      <alignment horizontal="left" vertical="top"/>
    </xf>
    <xf numFmtId="0" fontId="29" fillId="3" borderId="53" xfId="2" applyFont="1" applyFill="1" applyBorder="1" applyAlignment="1">
      <alignment vertical="top" wrapText="1"/>
    </xf>
    <xf numFmtId="0" fontId="29" fillId="3" borderId="34" xfId="2" applyFont="1" applyFill="1" applyBorder="1" applyAlignment="1">
      <alignment vertical="top" wrapText="1"/>
    </xf>
    <xf numFmtId="0" fontId="29" fillId="3" borderId="54" xfId="2" applyFont="1" applyFill="1" applyBorder="1" applyAlignment="1">
      <alignment vertical="top" wrapText="1"/>
    </xf>
  </cellXfs>
  <cellStyles count="27">
    <cellStyle name="=C:\WINNT35\SYSTEM32\COMMAND.COM" xfId="2" xr:uid="{00000000-0005-0000-0000-000000000000}"/>
    <cellStyle name="=C:\WINNT35\SYSTEM32\COMMAND.COM 2" xfId="3" xr:uid="{00000000-0005-0000-0000-000001000000}"/>
    <cellStyle name="Hyperkobling" xfId="26" builtinId="8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" xr:uid="{00000000-0005-0000-0000-00000B000000}"/>
    <cellStyle name="Normal 2" xfId="11" xr:uid="{00000000-0005-0000-0000-00000C000000}"/>
    <cellStyle name="Normal 2 2" xfId="12" xr:uid="{00000000-0005-0000-0000-00000D000000}"/>
    <cellStyle name="Normal 2 3" xfId="13" xr:uid="{00000000-0005-0000-0000-00000E000000}"/>
    <cellStyle name="Normal 2 4" xfId="14" xr:uid="{00000000-0005-0000-0000-00000F000000}"/>
    <cellStyle name="Normal 3" xfId="15" xr:uid="{00000000-0005-0000-0000-000010000000}"/>
    <cellStyle name="Normal 3 2" xfId="16" xr:uid="{00000000-0005-0000-0000-000011000000}"/>
    <cellStyle name="Normal 3 3" xfId="17" xr:uid="{00000000-0005-0000-0000-000012000000}"/>
    <cellStyle name="Normal 3 4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  <cellStyle name="Normal 7" xfId="22" xr:uid="{00000000-0005-0000-0000-000017000000}"/>
    <cellStyle name="Normal 8" xfId="23" xr:uid="{00000000-0005-0000-0000-000018000000}"/>
    <cellStyle name="Normal 9" xfId="24" xr:uid="{00000000-0005-0000-0000-000019000000}"/>
    <cellStyle name="Normal_ressursregnskap_2005" xfId="25" xr:uid="{00000000-0005-0000-0000-00001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31</xdr:row>
      <xdr:rowOff>200025</xdr:rowOff>
    </xdr:from>
    <xdr:to>
      <xdr:col>5</xdr:col>
      <xdr:colOff>723900</xdr:colOff>
      <xdr:row>38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31.12.2022.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2022.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161926</xdr:colOff>
      <xdr:row>1</xdr:row>
      <xdr:rowOff>104776</xdr:rowOff>
    </xdr:from>
    <xdr:to>
      <xdr:col>4</xdr:col>
      <xdr:colOff>114301</xdr:colOff>
      <xdr:row>5</xdr:row>
      <xdr:rowOff>104776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1926" y="266701"/>
          <a:ext cx="796290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Per 31.12.2022</a:t>
          </a:r>
        </a:p>
      </xdr:txBody>
    </xdr:sp>
    <xdr:clientData/>
  </xdr:twoCellAnchor>
  <xdr:twoCellAnchor editAs="oneCell">
    <xdr:from>
      <xdr:col>0</xdr:col>
      <xdr:colOff>85725</xdr:colOff>
      <xdr:row>10</xdr:row>
      <xdr:rowOff>57150</xdr:rowOff>
    </xdr:from>
    <xdr:to>
      <xdr:col>0</xdr:col>
      <xdr:colOff>209550</xdr:colOff>
      <xdr:row>10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23</xdr:row>
      <xdr:rowOff>57150</xdr:rowOff>
    </xdr:from>
    <xdr:to>
      <xdr:col>0</xdr:col>
      <xdr:colOff>228600</xdr:colOff>
      <xdr:row>23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290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5433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29</xdr:row>
      <xdr:rowOff>57150</xdr:rowOff>
    </xdr:from>
    <xdr:to>
      <xdr:col>0</xdr:col>
      <xdr:colOff>209550</xdr:colOff>
      <xdr:row>29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31</xdr:row>
      <xdr:rowOff>57150</xdr:rowOff>
    </xdr:from>
    <xdr:to>
      <xdr:col>0</xdr:col>
      <xdr:colOff>209550</xdr:colOff>
      <xdr:row>31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33</xdr:row>
      <xdr:rowOff>57150</xdr:rowOff>
    </xdr:from>
    <xdr:to>
      <xdr:col>0</xdr:col>
      <xdr:colOff>209550</xdr:colOff>
      <xdr:row>33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35</xdr:row>
      <xdr:rowOff>57150</xdr:rowOff>
    </xdr:from>
    <xdr:to>
      <xdr:col>0</xdr:col>
      <xdr:colOff>209550</xdr:colOff>
      <xdr:row>35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37</xdr:row>
      <xdr:rowOff>57150</xdr:rowOff>
    </xdr:from>
    <xdr:to>
      <xdr:col>0</xdr:col>
      <xdr:colOff>209550</xdr:colOff>
      <xdr:row>37</xdr:row>
      <xdr:rowOff>152400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228600</xdr:colOff>
      <xdr:row>12</xdr:row>
      <xdr:rowOff>114300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2098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371476</xdr:colOff>
      <xdr:row>2</xdr:row>
      <xdr:rowOff>28576</xdr:rowOff>
    </xdr:from>
    <xdr:to>
      <xdr:col>5</xdr:col>
      <xdr:colOff>485776</xdr:colOff>
      <xdr:row>6</xdr:row>
      <xdr:rowOff>116968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1" y="352426"/>
          <a:ext cx="876300" cy="73609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26</xdr:row>
      <xdr:rowOff>38100</xdr:rowOff>
    </xdr:from>
    <xdr:to>
      <xdr:col>0</xdr:col>
      <xdr:colOff>228600</xdr:colOff>
      <xdr:row>26</xdr:row>
      <xdr:rowOff>133350</xdr:rowOff>
    </xdr:to>
    <xdr:pic>
      <xdr:nvPicPr>
        <xdr:cNvPr id="32" name="Picture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100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</xdr:row>
      <xdr:rowOff>38100</xdr:rowOff>
    </xdr:from>
    <xdr:to>
      <xdr:col>0</xdr:col>
      <xdr:colOff>217181</xdr:colOff>
      <xdr:row>39</xdr:row>
      <xdr:rowOff>135644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6924675"/>
          <a:ext cx="121931" cy="9754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15</xdr:row>
      <xdr:rowOff>57150</xdr:rowOff>
    </xdr:from>
    <xdr:to>
      <xdr:col>0</xdr:col>
      <xdr:colOff>228600</xdr:colOff>
      <xdr:row>15</xdr:row>
      <xdr:rowOff>152400</xdr:rowOff>
    </xdr:to>
    <xdr:pic>
      <xdr:nvPicPr>
        <xdr:cNvPr id="17" name="Picture 7">
          <a:extLst>
            <a:ext uri="{FF2B5EF4-FFF2-40B4-BE49-F238E27FC236}">
              <a16:creationId xmlns:a16="http://schemas.microsoft.com/office/drawing/2014/main" id="{E50ECD06-6EE9-4DD5-98BC-9C8C7A3BB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7336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85725</xdr:colOff>
      <xdr:row>21</xdr:row>
      <xdr:rowOff>57150</xdr:rowOff>
    </xdr:from>
    <xdr:ext cx="123825" cy="95250"/>
    <xdr:pic>
      <xdr:nvPicPr>
        <xdr:cNvPr id="19" name="Picture 7">
          <a:extLst>
            <a:ext uri="{FF2B5EF4-FFF2-40B4-BE49-F238E27FC236}">
              <a16:creationId xmlns:a16="http://schemas.microsoft.com/office/drawing/2014/main" id="{DC225D15-52D7-4DEB-A851-57815DC4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5433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pd.no/globalassets/1-npd/regelverk/tematiske-veiledninger/ressursklassifisering_e.pdf" TargetMode="External"/><Relationship Id="rId2" Type="http://schemas.openxmlformats.org/officeDocument/2006/relationships/hyperlink" Target="https://www.npd.no/globalassets/1-npd/regelverk/tematiske-veiledninger/ressursklassifisering_n.pdf" TargetMode="External"/><Relationship Id="rId1" Type="http://schemas.openxmlformats.org/officeDocument/2006/relationships/hyperlink" Target="https://www.npd.no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4"/>
  <sheetViews>
    <sheetView zoomScaleNormal="100" zoomScaleSheetLayoutView="100" workbookViewId="0"/>
  </sheetViews>
  <sheetFormatPr baseColWidth="10" defaultRowHeight="12.75" x14ac:dyDescent="0.2"/>
  <cols>
    <col min="1" max="1" width="4.85546875" style="206" customWidth="1"/>
    <col min="2" max="2" width="92.42578125" style="206" customWidth="1"/>
    <col min="3" max="9" width="11.42578125" style="206" customWidth="1"/>
    <col min="10" max="10" width="5" style="206" customWidth="1"/>
    <col min="11" max="256" width="11.42578125" style="206"/>
    <col min="257" max="257" width="4.85546875" style="206" customWidth="1"/>
    <col min="258" max="258" width="92.42578125" style="206" customWidth="1"/>
    <col min="259" max="265" width="11.42578125" style="206" customWidth="1"/>
    <col min="266" max="266" width="5" style="206" customWidth="1"/>
    <col min="267" max="512" width="11.42578125" style="206"/>
    <col min="513" max="513" width="4.85546875" style="206" customWidth="1"/>
    <col min="514" max="514" width="92.42578125" style="206" customWidth="1"/>
    <col min="515" max="521" width="11.42578125" style="206" customWidth="1"/>
    <col min="522" max="522" width="5" style="206" customWidth="1"/>
    <col min="523" max="768" width="11.42578125" style="206"/>
    <col min="769" max="769" width="4.85546875" style="206" customWidth="1"/>
    <col min="770" max="770" width="92.42578125" style="206" customWidth="1"/>
    <col min="771" max="777" width="11.42578125" style="206" customWidth="1"/>
    <col min="778" max="778" width="5" style="206" customWidth="1"/>
    <col min="779" max="1024" width="11.42578125" style="206"/>
    <col min="1025" max="1025" width="4.85546875" style="206" customWidth="1"/>
    <col min="1026" max="1026" width="92.42578125" style="206" customWidth="1"/>
    <col min="1027" max="1033" width="11.42578125" style="206" customWidth="1"/>
    <col min="1034" max="1034" width="5" style="206" customWidth="1"/>
    <col min="1035" max="1280" width="11.42578125" style="206"/>
    <col min="1281" max="1281" width="4.85546875" style="206" customWidth="1"/>
    <col min="1282" max="1282" width="92.42578125" style="206" customWidth="1"/>
    <col min="1283" max="1289" width="11.42578125" style="206" customWidth="1"/>
    <col min="1290" max="1290" width="5" style="206" customWidth="1"/>
    <col min="1291" max="1536" width="11.42578125" style="206"/>
    <col min="1537" max="1537" width="4.85546875" style="206" customWidth="1"/>
    <col min="1538" max="1538" width="92.42578125" style="206" customWidth="1"/>
    <col min="1539" max="1545" width="11.42578125" style="206" customWidth="1"/>
    <col min="1546" max="1546" width="5" style="206" customWidth="1"/>
    <col min="1547" max="1792" width="11.42578125" style="206"/>
    <col min="1793" max="1793" width="4.85546875" style="206" customWidth="1"/>
    <col min="1794" max="1794" width="92.42578125" style="206" customWidth="1"/>
    <col min="1795" max="1801" width="11.42578125" style="206" customWidth="1"/>
    <col min="1802" max="1802" width="5" style="206" customWidth="1"/>
    <col min="1803" max="2048" width="11.42578125" style="206"/>
    <col min="2049" max="2049" width="4.85546875" style="206" customWidth="1"/>
    <col min="2050" max="2050" width="92.42578125" style="206" customWidth="1"/>
    <col min="2051" max="2057" width="11.42578125" style="206" customWidth="1"/>
    <col min="2058" max="2058" width="5" style="206" customWidth="1"/>
    <col min="2059" max="2304" width="11.42578125" style="206"/>
    <col min="2305" max="2305" width="4.85546875" style="206" customWidth="1"/>
    <col min="2306" max="2306" width="92.42578125" style="206" customWidth="1"/>
    <col min="2307" max="2313" width="11.42578125" style="206" customWidth="1"/>
    <col min="2314" max="2314" width="5" style="206" customWidth="1"/>
    <col min="2315" max="2560" width="11.42578125" style="206"/>
    <col min="2561" max="2561" width="4.85546875" style="206" customWidth="1"/>
    <col min="2562" max="2562" width="92.42578125" style="206" customWidth="1"/>
    <col min="2563" max="2569" width="11.42578125" style="206" customWidth="1"/>
    <col min="2570" max="2570" width="5" style="206" customWidth="1"/>
    <col min="2571" max="2816" width="11.42578125" style="206"/>
    <col min="2817" max="2817" width="4.85546875" style="206" customWidth="1"/>
    <col min="2818" max="2818" width="92.42578125" style="206" customWidth="1"/>
    <col min="2819" max="2825" width="11.42578125" style="206" customWidth="1"/>
    <col min="2826" max="2826" width="5" style="206" customWidth="1"/>
    <col min="2827" max="3072" width="11.42578125" style="206"/>
    <col min="3073" max="3073" width="4.85546875" style="206" customWidth="1"/>
    <col min="3074" max="3074" width="92.42578125" style="206" customWidth="1"/>
    <col min="3075" max="3081" width="11.42578125" style="206" customWidth="1"/>
    <col min="3082" max="3082" width="5" style="206" customWidth="1"/>
    <col min="3083" max="3328" width="11.42578125" style="206"/>
    <col min="3329" max="3329" width="4.85546875" style="206" customWidth="1"/>
    <col min="3330" max="3330" width="92.42578125" style="206" customWidth="1"/>
    <col min="3331" max="3337" width="11.42578125" style="206" customWidth="1"/>
    <col min="3338" max="3338" width="5" style="206" customWidth="1"/>
    <col min="3339" max="3584" width="11.42578125" style="206"/>
    <col min="3585" max="3585" width="4.85546875" style="206" customWidth="1"/>
    <col min="3586" max="3586" width="92.42578125" style="206" customWidth="1"/>
    <col min="3587" max="3593" width="11.42578125" style="206" customWidth="1"/>
    <col min="3594" max="3594" width="5" style="206" customWidth="1"/>
    <col min="3595" max="3840" width="11.42578125" style="206"/>
    <col min="3841" max="3841" width="4.85546875" style="206" customWidth="1"/>
    <col min="3842" max="3842" width="92.42578125" style="206" customWidth="1"/>
    <col min="3843" max="3849" width="11.42578125" style="206" customWidth="1"/>
    <col min="3850" max="3850" width="5" style="206" customWidth="1"/>
    <col min="3851" max="4096" width="11.42578125" style="206"/>
    <col min="4097" max="4097" width="4.85546875" style="206" customWidth="1"/>
    <col min="4098" max="4098" width="92.42578125" style="206" customWidth="1"/>
    <col min="4099" max="4105" width="11.42578125" style="206" customWidth="1"/>
    <col min="4106" max="4106" width="5" style="206" customWidth="1"/>
    <col min="4107" max="4352" width="11.42578125" style="206"/>
    <col min="4353" max="4353" width="4.85546875" style="206" customWidth="1"/>
    <col min="4354" max="4354" width="92.42578125" style="206" customWidth="1"/>
    <col min="4355" max="4361" width="11.42578125" style="206" customWidth="1"/>
    <col min="4362" max="4362" width="5" style="206" customWidth="1"/>
    <col min="4363" max="4608" width="11.42578125" style="206"/>
    <col min="4609" max="4609" width="4.85546875" style="206" customWidth="1"/>
    <col min="4610" max="4610" width="92.42578125" style="206" customWidth="1"/>
    <col min="4611" max="4617" width="11.42578125" style="206" customWidth="1"/>
    <col min="4618" max="4618" width="5" style="206" customWidth="1"/>
    <col min="4619" max="4864" width="11.42578125" style="206"/>
    <col min="4865" max="4865" width="4.85546875" style="206" customWidth="1"/>
    <col min="4866" max="4866" width="92.42578125" style="206" customWidth="1"/>
    <col min="4867" max="4873" width="11.42578125" style="206" customWidth="1"/>
    <col min="4874" max="4874" width="5" style="206" customWidth="1"/>
    <col min="4875" max="5120" width="11.42578125" style="206"/>
    <col min="5121" max="5121" width="4.85546875" style="206" customWidth="1"/>
    <col min="5122" max="5122" width="92.42578125" style="206" customWidth="1"/>
    <col min="5123" max="5129" width="11.42578125" style="206" customWidth="1"/>
    <col min="5130" max="5130" width="5" style="206" customWidth="1"/>
    <col min="5131" max="5376" width="11.42578125" style="206"/>
    <col min="5377" max="5377" width="4.85546875" style="206" customWidth="1"/>
    <col min="5378" max="5378" width="92.42578125" style="206" customWidth="1"/>
    <col min="5379" max="5385" width="11.42578125" style="206" customWidth="1"/>
    <col min="5386" max="5386" width="5" style="206" customWidth="1"/>
    <col min="5387" max="5632" width="11.42578125" style="206"/>
    <col min="5633" max="5633" width="4.85546875" style="206" customWidth="1"/>
    <col min="5634" max="5634" width="92.42578125" style="206" customWidth="1"/>
    <col min="5635" max="5641" width="11.42578125" style="206" customWidth="1"/>
    <col min="5642" max="5642" width="5" style="206" customWidth="1"/>
    <col min="5643" max="5888" width="11.42578125" style="206"/>
    <col min="5889" max="5889" width="4.85546875" style="206" customWidth="1"/>
    <col min="5890" max="5890" width="92.42578125" style="206" customWidth="1"/>
    <col min="5891" max="5897" width="11.42578125" style="206" customWidth="1"/>
    <col min="5898" max="5898" width="5" style="206" customWidth="1"/>
    <col min="5899" max="6144" width="11.42578125" style="206"/>
    <col min="6145" max="6145" width="4.85546875" style="206" customWidth="1"/>
    <col min="6146" max="6146" width="92.42578125" style="206" customWidth="1"/>
    <col min="6147" max="6153" width="11.42578125" style="206" customWidth="1"/>
    <col min="6154" max="6154" width="5" style="206" customWidth="1"/>
    <col min="6155" max="6400" width="11.42578125" style="206"/>
    <col min="6401" max="6401" width="4.85546875" style="206" customWidth="1"/>
    <col min="6402" max="6402" width="92.42578125" style="206" customWidth="1"/>
    <col min="6403" max="6409" width="11.42578125" style="206" customWidth="1"/>
    <col min="6410" max="6410" width="5" style="206" customWidth="1"/>
    <col min="6411" max="6656" width="11.42578125" style="206"/>
    <col min="6657" max="6657" width="4.85546875" style="206" customWidth="1"/>
    <col min="6658" max="6658" width="92.42578125" style="206" customWidth="1"/>
    <col min="6659" max="6665" width="11.42578125" style="206" customWidth="1"/>
    <col min="6666" max="6666" width="5" style="206" customWidth="1"/>
    <col min="6667" max="6912" width="11.42578125" style="206"/>
    <col min="6913" max="6913" width="4.85546875" style="206" customWidth="1"/>
    <col min="6914" max="6914" width="92.42578125" style="206" customWidth="1"/>
    <col min="6915" max="6921" width="11.42578125" style="206" customWidth="1"/>
    <col min="6922" max="6922" width="5" style="206" customWidth="1"/>
    <col min="6923" max="7168" width="11.42578125" style="206"/>
    <col min="7169" max="7169" width="4.85546875" style="206" customWidth="1"/>
    <col min="7170" max="7170" width="92.42578125" style="206" customWidth="1"/>
    <col min="7171" max="7177" width="11.42578125" style="206" customWidth="1"/>
    <col min="7178" max="7178" width="5" style="206" customWidth="1"/>
    <col min="7179" max="7424" width="11.42578125" style="206"/>
    <col min="7425" max="7425" width="4.85546875" style="206" customWidth="1"/>
    <col min="7426" max="7426" width="92.42578125" style="206" customWidth="1"/>
    <col min="7427" max="7433" width="11.42578125" style="206" customWidth="1"/>
    <col min="7434" max="7434" width="5" style="206" customWidth="1"/>
    <col min="7435" max="7680" width="11.42578125" style="206"/>
    <col min="7681" max="7681" width="4.85546875" style="206" customWidth="1"/>
    <col min="7682" max="7682" width="92.42578125" style="206" customWidth="1"/>
    <col min="7683" max="7689" width="11.42578125" style="206" customWidth="1"/>
    <col min="7690" max="7690" width="5" style="206" customWidth="1"/>
    <col min="7691" max="7936" width="11.42578125" style="206"/>
    <col min="7937" max="7937" width="4.85546875" style="206" customWidth="1"/>
    <col min="7938" max="7938" width="92.42578125" style="206" customWidth="1"/>
    <col min="7939" max="7945" width="11.42578125" style="206" customWidth="1"/>
    <col min="7946" max="7946" width="5" style="206" customWidth="1"/>
    <col min="7947" max="8192" width="11.42578125" style="206"/>
    <col min="8193" max="8193" width="4.85546875" style="206" customWidth="1"/>
    <col min="8194" max="8194" width="92.42578125" style="206" customWidth="1"/>
    <col min="8195" max="8201" width="11.42578125" style="206" customWidth="1"/>
    <col min="8202" max="8202" width="5" style="206" customWidth="1"/>
    <col min="8203" max="8448" width="11.42578125" style="206"/>
    <col min="8449" max="8449" width="4.85546875" style="206" customWidth="1"/>
    <col min="8450" max="8450" width="92.42578125" style="206" customWidth="1"/>
    <col min="8451" max="8457" width="11.42578125" style="206" customWidth="1"/>
    <col min="8458" max="8458" width="5" style="206" customWidth="1"/>
    <col min="8459" max="8704" width="11.42578125" style="206"/>
    <col min="8705" max="8705" width="4.85546875" style="206" customWidth="1"/>
    <col min="8706" max="8706" width="92.42578125" style="206" customWidth="1"/>
    <col min="8707" max="8713" width="11.42578125" style="206" customWidth="1"/>
    <col min="8714" max="8714" width="5" style="206" customWidth="1"/>
    <col min="8715" max="8960" width="11.42578125" style="206"/>
    <col min="8961" max="8961" width="4.85546875" style="206" customWidth="1"/>
    <col min="8962" max="8962" width="92.42578125" style="206" customWidth="1"/>
    <col min="8963" max="8969" width="11.42578125" style="206" customWidth="1"/>
    <col min="8970" max="8970" width="5" style="206" customWidth="1"/>
    <col min="8971" max="9216" width="11.42578125" style="206"/>
    <col min="9217" max="9217" width="4.85546875" style="206" customWidth="1"/>
    <col min="9218" max="9218" width="92.42578125" style="206" customWidth="1"/>
    <col min="9219" max="9225" width="11.42578125" style="206" customWidth="1"/>
    <col min="9226" max="9226" width="5" style="206" customWidth="1"/>
    <col min="9227" max="9472" width="11.42578125" style="206"/>
    <col min="9473" max="9473" width="4.85546875" style="206" customWidth="1"/>
    <col min="9474" max="9474" width="92.42578125" style="206" customWidth="1"/>
    <col min="9475" max="9481" width="11.42578125" style="206" customWidth="1"/>
    <col min="9482" max="9482" width="5" style="206" customWidth="1"/>
    <col min="9483" max="9728" width="11.42578125" style="206"/>
    <col min="9729" max="9729" width="4.85546875" style="206" customWidth="1"/>
    <col min="9730" max="9730" width="92.42578125" style="206" customWidth="1"/>
    <col min="9731" max="9737" width="11.42578125" style="206" customWidth="1"/>
    <col min="9738" max="9738" width="5" style="206" customWidth="1"/>
    <col min="9739" max="9984" width="11.42578125" style="206"/>
    <col min="9985" max="9985" width="4.85546875" style="206" customWidth="1"/>
    <col min="9986" max="9986" width="92.42578125" style="206" customWidth="1"/>
    <col min="9987" max="9993" width="11.42578125" style="206" customWidth="1"/>
    <col min="9994" max="9994" width="5" style="206" customWidth="1"/>
    <col min="9995" max="10240" width="11.42578125" style="206"/>
    <col min="10241" max="10241" width="4.85546875" style="206" customWidth="1"/>
    <col min="10242" max="10242" width="92.42578125" style="206" customWidth="1"/>
    <col min="10243" max="10249" width="11.42578125" style="206" customWidth="1"/>
    <col min="10250" max="10250" width="5" style="206" customWidth="1"/>
    <col min="10251" max="10496" width="11.42578125" style="206"/>
    <col min="10497" max="10497" width="4.85546875" style="206" customWidth="1"/>
    <col min="10498" max="10498" width="92.42578125" style="206" customWidth="1"/>
    <col min="10499" max="10505" width="11.42578125" style="206" customWidth="1"/>
    <col min="10506" max="10506" width="5" style="206" customWidth="1"/>
    <col min="10507" max="10752" width="11.42578125" style="206"/>
    <col min="10753" max="10753" width="4.85546875" style="206" customWidth="1"/>
    <col min="10754" max="10754" width="92.42578125" style="206" customWidth="1"/>
    <col min="10755" max="10761" width="11.42578125" style="206" customWidth="1"/>
    <col min="10762" max="10762" width="5" style="206" customWidth="1"/>
    <col min="10763" max="11008" width="11.42578125" style="206"/>
    <col min="11009" max="11009" width="4.85546875" style="206" customWidth="1"/>
    <col min="11010" max="11010" width="92.42578125" style="206" customWidth="1"/>
    <col min="11011" max="11017" width="11.42578125" style="206" customWidth="1"/>
    <col min="11018" max="11018" width="5" style="206" customWidth="1"/>
    <col min="11019" max="11264" width="11.42578125" style="206"/>
    <col min="11265" max="11265" width="4.85546875" style="206" customWidth="1"/>
    <col min="11266" max="11266" width="92.42578125" style="206" customWidth="1"/>
    <col min="11267" max="11273" width="11.42578125" style="206" customWidth="1"/>
    <col min="11274" max="11274" width="5" style="206" customWidth="1"/>
    <col min="11275" max="11520" width="11.42578125" style="206"/>
    <col min="11521" max="11521" width="4.85546875" style="206" customWidth="1"/>
    <col min="11522" max="11522" width="92.42578125" style="206" customWidth="1"/>
    <col min="11523" max="11529" width="11.42578125" style="206" customWidth="1"/>
    <col min="11530" max="11530" width="5" style="206" customWidth="1"/>
    <col min="11531" max="11776" width="11.42578125" style="206"/>
    <col min="11777" max="11777" width="4.85546875" style="206" customWidth="1"/>
    <col min="11778" max="11778" width="92.42578125" style="206" customWidth="1"/>
    <col min="11779" max="11785" width="11.42578125" style="206" customWidth="1"/>
    <col min="11786" max="11786" width="5" style="206" customWidth="1"/>
    <col min="11787" max="12032" width="11.42578125" style="206"/>
    <col min="12033" max="12033" width="4.85546875" style="206" customWidth="1"/>
    <col min="12034" max="12034" width="92.42578125" style="206" customWidth="1"/>
    <col min="12035" max="12041" width="11.42578125" style="206" customWidth="1"/>
    <col min="12042" max="12042" width="5" style="206" customWidth="1"/>
    <col min="12043" max="12288" width="11.42578125" style="206"/>
    <col min="12289" max="12289" width="4.85546875" style="206" customWidth="1"/>
    <col min="12290" max="12290" width="92.42578125" style="206" customWidth="1"/>
    <col min="12291" max="12297" width="11.42578125" style="206" customWidth="1"/>
    <col min="12298" max="12298" width="5" style="206" customWidth="1"/>
    <col min="12299" max="12544" width="11.42578125" style="206"/>
    <col min="12545" max="12545" width="4.85546875" style="206" customWidth="1"/>
    <col min="12546" max="12546" width="92.42578125" style="206" customWidth="1"/>
    <col min="12547" max="12553" width="11.42578125" style="206" customWidth="1"/>
    <col min="12554" max="12554" width="5" style="206" customWidth="1"/>
    <col min="12555" max="12800" width="11.42578125" style="206"/>
    <col min="12801" max="12801" width="4.85546875" style="206" customWidth="1"/>
    <col min="12802" max="12802" width="92.42578125" style="206" customWidth="1"/>
    <col min="12803" max="12809" width="11.42578125" style="206" customWidth="1"/>
    <col min="12810" max="12810" width="5" style="206" customWidth="1"/>
    <col min="12811" max="13056" width="11.42578125" style="206"/>
    <col min="13057" max="13057" width="4.85546875" style="206" customWidth="1"/>
    <col min="13058" max="13058" width="92.42578125" style="206" customWidth="1"/>
    <col min="13059" max="13065" width="11.42578125" style="206" customWidth="1"/>
    <col min="13066" max="13066" width="5" style="206" customWidth="1"/>
    <col min="13067" max="13312" width="11.42578125" style="206"/>
    <col min="13313" max="13313" width="4.85546875" style="206" customWidth="1"/>
    <col min="13314" max="13314" width="92.42578125" style="206" customWidth="1"/>
    <col min="13315" max="13321" width="11.42578125" style="206" customWidth="1"/>
    <col min="13322" max="13322" width="5" style="206" customWidth="1"/>
    <col min="13323" max="13568" width="11.42578125" style="206"/>
    <col min="13569" max="13569" width="4.85546875" style="206" customWidth="1"/>
    <col min="13570" max="13570" width="92.42578125" style="206" customWidth="1"/>
    <col min="13571" max="13577" width="11.42578125" style="206" customWidth="1"/>
    <col min="13578" max="13578" width="5" style="206" customWidth="1"/>
    <col min="13579" max="13824" width="11.42578125" style="206"/>
    <col min="13825" max="13825" width="4.85546875" style="206" customWidth="1"/>
    <col min="13826" max="13826" width="92.42578125" style="206" customWidth="1"/>
    <col min="13827" max="13833" width="11.42578125" style="206" customWidth="1"/>
    <col min="13834" max="13834" width="5" style="206" customWidth="1"/>
    <col min="13835" max="14080" width="11.42578125" style="206"/>
    <col min="14081" max="14081" width="4.85546875" style="206" customWidth="1"/>
    <col min="14082" max="14082" width="92.42578125" style="206" customWidth="1"/>
    <col min="14083" max="14089" width="11.42578125" style="206" customWidth="1"/>
    <col min="14090" max="14090" width="5" style="206" customWidth="1"/>
    <col min="14091" max="14336" width="11.42578125" style="206"/>
    <col min="14337" max="14337" width="4.85546875" style="206" customWidth="1"/>
    <col min="14338" max="14338" width="92.42578125" style="206" customWidth="1"/>
    <col min="14339" max="14345" width="11.42578125" style="206" customWidth="1"/>
    <col min="14346" max="14346" width="5" style="206" customWidth="1"/>
    <col min="14347" max="14592" width="11.42578125" style="206"/>
    <col min="14593" max="14593" width="4.85546875" style="206" customWidth="1"/>
    <col min="14594" max="14594" width="92.42578125" style="206" customWidth="1"/>
    <col min="14595" max="14601" width="11.42578125" style="206" customWidth="1"/>
    <col min="14602" max="14602" width="5" style="206" customWidth="1"/>
    <col min="14603" max="14848" width="11.42578125" style="206"/>
    <col min="14849" max="14849" width="4.85546875" style="206" customWidth="1"/>
    <col min="14850" max="14850" width="92.42578125" style="206" customWidth="1"/>
    <col min="14851" max="14857" width="11.42578125" style="206" customWidth="1"/>
    <col min="14858" max="14858" width="5" style="206" customWidth="1"/>
    <col min="14859" max="15104" width="11.42578125" style="206"/>
    <col min="15105" max="15105" width="4.85546875" style="206" customWidth="1"/>
    <col min="15106" max="15106" width="92.42578125" style="206" customWidth="1"/>
    <col min="15107" max="15113" width="11.42578125" style="206" customWidth="1"/>
    <col min="15114" max="15114" width="5" style="206" customWidth="1"/>
    <col min="15115" max="15360" width="11.42578125" style="206"/>
    <col min="15361" max="15361" width="4.85546875" style="206" customWidth="1"/>
    <col min="15362" max="15362" width="92.42578125" style="206" customWidth="1"/>
    <col min="15363" max="15369" width="11.42578125" style="206" customWidth="1"/>
    <col min="15370" max="15370" width="5" style="206" customWidth="1"/>
    <col min="15371" max="15616" width="11.42578125" style="206"/>
    <col min="15617" max="15617" width="4.85546875" style="206" customWidth="1"/>
    <col min="15618" max="15618" width="92.42578125" style="206" customWidth="1"/>
    <col min="15619" max="15625" width="11.42578125" style="206" customWidth="1"/>
    <col min="15626" max="15626" width="5" style="206" customWidth="1"/>
    <col min="15627" max="15872" width="11.42578125" style="206"/>
    <col min="15873" max="15873" width="4.85546875" style="206" customWidth="1"/>
    <col min="15874" max="15874" width="92.42578125" style="206" customWidth="1"/>
    <col min="15875" max="15881" width="11.42578125" style="206" customWidth="1"/>
    <col min="15882" max="15882" width="5" style="206" customWidth="1"/>
    <col min="15883" max="16128" width="11.42578125" style="206"/>
    <col min="16129" max="16129" width="4.85546875" style="206" customWidth="1"/>
    <col min="16130" max="16130" width="92.42578125" style="206" customWidth="1"/>
    <col min="16131" max="16137" width="11.42578125" style="206" customWidth="1"/>
    <col min="16138" max="16138" width="5" style="206" customWidth="1"/>
    <col min="16139" max="16384" width="11.42578125" style="206"/>
  </cols>
  <sheetData>
    <row r="1" spans="1:16" x14ac:dyDescent="0.2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5"/>
      <c r="M1" s="205"/>
      <c r="N1" s="205"/>
      <c r="O1" s="205"/>
      <c r="P1" s="205"/>
    </row>
    <row r="2" spans="1:16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5"/>
      <c r="L2" s="205"/>
      <c r="M2" s="205"/>
      <c r="N2" s="205"/>
      <c r="O2" s="205"/>
      <c r="P2" s="205"/>
    </row>
    <row r="3" spans="1:16" x14ac:dyDescent="0.2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5"/>
      <c r="L3" s="205"/>
      <c r="M3" s="205"/>
      <c r="N3" s="205"/>
      <c r="O3" s="205"/>
      <c r="P3" s="205"/>
    </row>
    <row r="4" spans="1:16" x14ac:dyDescent="0.2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5"/>
      <c r="L4" s="205"/>
      <c r="M4" s="205"/>
      <c r="N4" s="205"/>
      <c r="O4" s="205"/>
      <c r="P4" s="205"/>
    </row>
    <row r="5" spans="1:16" x14ac:dyDescent="0.2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5"/>
      <c r="L5" s="205"/>
      <c r="M5" s="205"/>
      <c r="N5" s="205"/>
      <c r="O5" s="205"/>
      <c r="P5" s="205"/>
    </row>
    <row r="6" spans="1:16" x14ac:dyDescent="0.2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5"/>
      <c r="L6" s="205"/>
      <c r="M6" s="205"/>
      <c r="N6" s="205"/>
      <c r="O6" s="205"/>
      <c r="P6" s="205"/>
    </row>
    <row r="7" spans="1:16" x14ac:dyDescent="0.2">
      <c r="A7" s="204"/>
      <c r="B7" s="262" t="s">
        <v>311</v>
      </c>
      <c r="C7" s="204"/>
      <c r="D7" s="204"/>
      <c r="E7" s="204"/>
      <c r="F7" s="204"/>
      <c r="G7" s="204"/>
      <c r="H7" s="204"/>
      <c r="I7" s="204"/>
      <c r="J7" s="204"/>
      <c r="K7" s="205"/>
      <c r="L7" s="205"/>
      <c r="M7" s="205"/>
      <c r="N7" s="205"/>
      <c r="O7" s="205"/>
      <c r="P7" s="205"/>
    </row>
    <row r="8" spans="1:16" x14ac:dyDescent="0.2">
      <c r="A8" s="204"/>
      <c r="B8" s="262" t="s">
        <v>516</v>
      </c>
      <c r="C8" s="204"/>
      <c r="D8" s="204"/>
      <c r="E8" s="204"/>
      <c r="F8" s="204"/>
      <c r="G8" s="204"/>
      <c r="H8" s="204"/>
      <c r="I8" s="204"/>
      <c r="J8" s="204"/>
      <c r="K8" s="205"/>
      <c r="L8" s="205"/>
      <c r="M8" s="205"/>
      <c r="N8" s="205"/>
      <c r="O8" s="205"/>
      <c r="P8" s="205"/>
    </row>
    <row r="9" spans="1:16" ht="20.100000000000001" customHeight="1" x14ac:dyDescent="0.25">
      <c r="A9" s="204"/>
      <c r="B9" s="259" t="s">
        <v>309</v>
      </c>
      <c r="C9" s="204"/>
      <c r="D9" s="204"/>
      <c r="E9" s="204"/>
      <c r="F9" s="204"/>
      <c r="G9" s="204"/>
      <c r="H9" s="204"/>
      <c r="I9" s="204"/>
      <c r="J9" s="204"/>
      <c r="K9" s="205"/>
      <c r="L9" s="205"/>
      <c r="M9" s="205"/>
      <c r="N9" s="205"/>
      <c r="O9" s="205"/>
      <c r="P9" s="205"/>
    </row>
    <row r="10" spans="1:16" x14ac:dyDescent="0.2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5"/>
      <c r="L10" s="205"/>
      <c r="M10" s="205"/>
      <c r="N10" s="205"/>
      <c r="O10" s="205"/>
      <c r="P10" s="205"/>
    </row>
    <row r="11" spans="1:16" s="210" customFormat="1" ht="25.5" x14ac:dyDescent="0.25">
      <c r="A11" s="207"/>
      <c r="B11" s="208" t="s">
        <v>256</v>
      </c>
      <c r="C11" s="207"/>
      <c r="D11" s="207"/>
      <c r="E11" s="207"/>
      <c r="F11" s="207"/>
      <c r="G11" s="207"/>
      <c r="H11" s="207"/>
      <c r="I11" s="207"/>
      <c r="J11" s="207"/>
      <c r="K11" s="209"/>
      <c r="L11" s="209"/>
      <c r="M11" s="209"/>
      <c r="N11" s="209"/>
      <c r="O11" s="209"/>
      <c r="P11" s="209"/>
    </row>
    <row r="12" spans="1:16" s="210" customFormat="1" x14ac:dyDescent="0.25">
      <c r="A12" s="207"/>
      <c r="B12" s="208"/>
      <c r="C12" s="207"/>
      <c r="D12" s="207"/>
      <c r="E12" s="207"/>
      <c r="F12" s="207"/>
      <c r="G12" s="207"/>
      <c r="H12" s="207"/>
      <c r="I12" s="207"/>
      <c r="J12" s="207"/>
      <c r="K12" s="209"/>
      <c r="L12" s="209"/>
      <c r="M12" s="209"/>
      <c r="N12" s="209"/>
      <c r="O12" s="209"/>
      <c r="P12" s="209"/>
    </row>
    <row r="13" spans="1:16" s="210" customFormat="1" x14ac:dyDescent="0.2">
      <c r="A13" s="215"/>
      <c r="B13" s="208" t="s">
        <v>380</v>
      </c>
      <c r="C13" s="207"/>
      <c r="D13" s="207"/>
      <c r="E13" s="207"/>
      <c r="F13" s="207"/>
      <c r="G13" s="207"/>
      <c r="H13" s="207"/>
      <c r="I13" s="207"/>
      <c r="J13" s="207"/>
      <c r="K13" s="209"/>
      <c r="L13" s="209"/>
      <c r="M13" s="209"/>
      <c r="N13" s="209"/>
      <c r="O13" s="209"/>
      <c r="P13" s="209"/>
    </row>
    <row r="14" spans="1:16" s="210" customFormat="1" x14ac:dyDescent="0.25">
      <c r="A14" s="207"/>
      <c r="B14" s="220" t="s">
        <v>381</v>
      </c>
      <c r="C14" s="207"/>
      <c r="D14" s="207"/>
      <c r="E14" s="207"/>
      <c r="F14" s="207"/>
      <c r="G14" s="207"/>
      <c r="H14" s="207"/>
      <c r="I14" s="207"/>
      <c r="J14" s="207"/>
      <c r="K14" s="209"/>
      <c r="L14" s="209"/>
      <c r="M14" s="209"/>
      <c r="N14" s="209"/>
      <c r="O14" s="209"/>
      <c r="P14" s="209"/>
    </row>
    <row r="15" spans="1:16" s="210" customFormat="1" x14ac:dyDescent="0.25">
      <c r="A15" s="207"/>
      <c r="B15" s="220"/>
      <c r="C15" s="207"/>
      <c r="D15" s="207"/>
      <c r="E15" s="207"/>
      <c r="F15" s="207"/>
      <c r="G15" s="207"/>
      <c r="H15" s="207"/>
      <c r="I15" s="207"/>
      <c r="J15" s="207"/>
      <c r="K15" s="209"/>
      <c r="L15" s="209"/>
      <c r="M15" s="209"/>
      <c r="N15" s="209"/>
      <c r="O15" s="209"/>
      <c r="P15" s="209"/>
    </row>
    <row r="16" spans="1:16" s="210" customFormat="1" ht="25.5" x14ac:dyDescent="0.25">
      <c r="A16" s="207"/>
      <c r="B16" s="208" t="s">
        <v>556</v>
      </c>
      <c r="C16" s="207"/>
      <c r="D16" s="207"/>
      <c r="E16" s="207"/>
      <c r="F16" s="207"/>
      <c r="G16" s="207"/>
      <c r="H16" s="207"/>
      <c r="I16" s="207"/>
      <c r="J16" s="207"/>
      <c r="K16" s="209"/>
      <c r="L16" s="209"/>
      <c r="M16" s="209"/>
      <c r="N16" s="209"/>
      <c r="O16" s="209"/>
      <c r="P16" s="209"/>
    </row>
    <row r="17" spans="1:16" s="210" customFormat="1" x14ac:dyDescent="0.25">
      <c r="A17" s="207"/>
      <c r="B17" s="211"/>
      <c r="C17" s="207"/>
      <c r="D17" s="207"/>
      <c r="E17" s="207"/>
      <c r="F17" s="207"/>
      <c r="G17" s="207"/>
      <c r="H17" s="207"/>
      <c r="I17" s="207"/>
      <c r="J17" s="207"/>
      <c r="K17" s="209"/>
      <c r="L17" s="209"/>
      <c r="M17" s="209"/>
      <c r="N17" s="209"/>
      <c r="O17" s="209"/>
      <c r="P17" s="209"/>
    </row>
    <row r="18" spans="1:16" s="210" customFormat="1" ht="25.5" x14ac:dyDescent="0.25">
      <c r="A18" s="207"/>
      <c r="B18" s="208" t="s">
        <v>581</v>
      </c>
      <c r="C18" s="207"/>
      <c r="D18" s="207"/>
      <c r="E18" s="207"/>
      <c r="F18" s="207"/>
      <c r="G18" s="207"/>
      <c r="H18" s="207"/>
      <c r="I18" s="207"/>
      <c r="J18" s="207"/>
      <c r="K18" s="209"/>
      <c r="L18" s="209"/>
      <c r="M18" s="209"/>
      <c r="N18" s="209"/>
      <c r="O18" s="209"/>
      <c r="P18" s="209"/>
    </row>
    <row r="19" spans="1:16" s="210" customFormat="1" x14ac:dyDescent="0.25">
      <c r="A19" s="207"/>
      <c r="B19" s="211"/>
      <c r="C19" s="207"/>
      <c r="D19" s="207"/>
      <c r="E19" s="207"/>
      <c r="F19" s="207"/>
      <c r="G19" s="207"/>
      <c r="H19" s="207"/>
      <c r="I19" s="207"/>
      <c r="J19" s="207"/>
      <c r="K19" s="209"/>
      <c r="L19" s="209"/>
      <c r="M19" s="209"/>
      <c r="N19" s="209"/>
      <c r="O19" s="209"/>
      <c r="P19" s="209"/>
    </row>
    <row r="20" spans="1:16" s="210" customFormat="1" ht="25.5" x14ac:dyDescent="0.25">
      <c r="A20" s="207"/>
      <c r="B20" s="208" t="s">
        <v>582</v>
      </c>
      <c r="C20" s="207"/>
      <c r="D20" s="207"/>
      <c r="E20" s="207"/>
      <c r="F20" s="207"/>
      <c r="G20" s="207"/>
      <c r="H20" s="207"/>
      <c r="I20" s="207"/>
      <c r="J20" s="207"/>
      <c r="K20" s="209"/>
      <c r="L20" s="209"/>
      <c r="M20" s="209"/>
      <c r="N20" s="209"/>
      <c r="O20" s="209"/>
      <c r="P20" s="209"/>
    </row>
    <row r="21" spans="1:16" s="210" customFormat="1" x14ac:dyDescent="0.25">
      <c r="A21" s="207"/>
      <c r="B21" s="208"/>
      <c r="C21" s="207"/>
      <c r="D21" s="207"/>
      <c r="E21" s="207"/>
      <c r="F21" s="207"/>
      <c r="G21" s="207"/>
      <c r="H21" s="207"/>
      <c r="I21" s="207"/>
      <c r="J21" s="207"/>
      <c r="K21" s="209"/>
      <c r="L21" s="209"/>
      <c r="M21" s="209"/>
      <c r="N21" s="209"/>
      <c r="O21" s="209"/>
      <c r="P21" s="209"/>
    </row>
    <row r="22" spans="1:16" s="210" customFormat="1" ht="25.5" x14ac:dyDescent="0.25">
      <c r="A22" s="207"/>
      <c r="B22" s="208" t="s">
        <v>579</v>
      </c>
      <c r="C22" s="207"/>
      <c r="D22" s="207"/>
      <c r="E22" s="207"/>
      <c r="F22" s="207"/>
      <c r="G22" s="207"/>
      <c r="H22" s="207"/>
      <c r="I22" s="207"/>
      <c r="J22" s="207"/>
      <c r="K22" s="209"/>
      <c r="L22" s="209"/>
      <c r="M22" s="209"/>
      <c r="N22" s="209"/>
      <c r="O22" s="209"/>
      <c r="P22" s="209"/>
    </row>
    <row r="23" spans="1:16" s="210" customFormat="1" x14ac:dyDescent="0.25">
      <c r="A23" s="207"/>
      <c r="B23" s="208"/>
      <c r="C23" s="207"/>
      <c r="D23" s="207"/>
      <c r="E23" s="207"/>
      <c r="F23" s="207"/>
      <c r="G23" s="207"/>
      <c r="H23" s="207"/>
      <c r="I23" s="207"/>
      <c r="J23" s="207"/>
      <c r="K23" s="209"/>
      <c r="L23" s="209"/>
      <c r="M23" s="209"/>
      <c r="N23" s="209"/>
      <c r="O23" s="209"/>
      <c r="P23" s="209"/>
    </row>
    <row r="24" spans="1:16" s="210" customFormat="1" x14ac:dyDescent="0.25">
      <c r="A24" s="353"/>
      <c r="B24" s="352" t="s">
        <v>543</v>
      </c>
      <c r="C24" s="207"/>
      <c r="D24" s="207"/>
      <c r="E24" s="207"/>
      <c r="F24" s="207"/>
      <c r="G24" s="207"/>
      <c r="H24" s="207"/>
      <c r="I24" s="207"/>
      <c r="J24" s="207"/>
      <c r="K24" s="209"/>
      <c r="L24" s="209"/>
      <c r="M24" s="209"/>
      <c r="N24" s="209"/>
      <c r="O24" s="209"/>
      <c r="P24" s="209"/>
    </row>
    <row r="25" spans="1:16" s="210" customFormat="1" x14ac:dyDescent="0.25">
      <c r="A25" s="207"/>
      <c r="B25" s="352" t="s">
        <v>498</v>
      </c>
      <c r="C25" s="207"/>
      <c r="D25" s="207"/>
      <c r="E25" s="207"/>
      <c r="F25" s="207"/>
      <c r="G25" s="207"/>
      <c r="H25" s="207"/>
      <c r="I25" s="207"/>
      <c r="J25" s="207"/>
      <c r="K25" s="209"/>
      <c r="L25" s="209"/>
      <c r="M25" s="209"/>
      <c r="N25" s="209"/>
      <c r="O25" s="209"/>
      <c r="P25" s="209"/>
    </row>
    <row r="26" spans="1:16" s="210" customFormat="1" x14ac:dyDescent="0.25">
      <c r="A26" s="207"/>
      <c r="B26" s="208"/>
      <c r="C26" s="207"/>
      <c r="D26" s="207"/>
      <c r="E26" s="207"/>
      <c r="F26" s="207"/>
      <c r="G26" s="207"/>
      <c r="H26" s="207"/>
      <c r="I26" s="207"/>
      <c r="J26" s="207"/>
      <c r="K26" s="209"/>
      <c r="L26" s="209"/>
      <c r="M26" s="209"/>
      <c r="N26" s="209"/>
      <c r="O26" s="209"/>
      <c r="P26" s="209"/>
    </row>
    <row r="27" spans="1:16" s="210" customFormat="1" x14ac:dyDescent="0.25">
      <c r="A27" s="207"/>
      <c r="B27" s="208" t="s">
        <v>776</v>
      </c>
      <c r="C27" s="207"/>
      <c r="D27" s="207"/>
      <c r="E27" s="207"/>
      <c r="F27" s="207"/>
      <c r="G27" s="207"/>
      <c r="H27" s="207"/>
      <c r="I27" s="207"/>
      <c r="J27" s="207"/>
      <c r="K27" s="209"/>
      <c r="L27" s="209"/>
      <c r="M27" s="209"/>
      <c r="N27" s="209"/>
      <c r="O27" s="209"/>
      <c r="P27" s="209"/>
    </row>
    <row r="28" spans="1:16" s="210" customFormat="1" x14ac:dyDescent="0.25">
      <c r="A28" s="207"/>
      <c r="B28" s="208" t="s">
        <v>777</v>
      </c>
      <c r="C28" s="207"/>
      <c r="D28" s="207"/>
      <c r="E28" s="207"/>
      <c r="F28" s="207"/>
      <c r="G28" s="207"/>
      <c r="H28" s="207"/>
      <c r="I28" s="207"/>
      <c r="J28" s="207"/>
      <c r="K28" s="209"/>
      <c r="L28" s="209"/>
      <c r="M28" s="209"/>
      <c r="N28" s="209"/>
      <c r="O28" s="209"/>
      <c r="P28" s="209"/>
    </row>
    <row r="29" spans="1:16" s="210" customFormat="1" x14ac:dyDescent="0.25">
      <c r="A29" s="207"/>
      <c r="B29" s="212"/>
      <c r="C29" s="207"/>
      <c r="D29" s="207"/>
      <c r="E29" s="207"/>
      <c r="F29" s="207"/>
      <c r="G29" s="207"/>
      <c r="H29" s="207"/>
      <c r="I29" s="207"/>
      <c r="J29" s="207"/>
      <c r="K29" s="209"/>
      <c r="L29" s="209"/>
      <c r="M29" s="209"/>
      <c r="N29" s="209"/>
      <c r="O29" s="209"/>
      <c r="P29" s="209"/>
    </row>
    <row r="30" spans="1:16" s="210" customFormat="1" ht="25.5" x14ac:dyDescent="0.25">
      <c r="A30" s="207"/>
      <c r="B30" s="208" t="s">
        <v>368</v>
      </c>
      <c r="C30" s="207"/>
      <c r="D30" s="207"/>
      <c r="E30" s="207"/>
      <c r="F30" s="207"/>
      <c r="G30" s="207"/>
      <c r="H30" s="207"/>
      <c r="I30" s="207"/>
      <c r="J30" s="207"/>
      <c r="K30" s="209"/>
      <c r="L30" s="209"/>
      <c r="M30" s="209"/>
      <c r="N30" s="209"/>
      <c r="O30" s="209"/>
      <c r="P30" s="209"/>
    </row>
    <row r="31" spans="1:16" s="210" customFormat="1" x14ac:dyDescent="0.25">
      <c r="A31" s="207"/>
      <c r="B31" s="211"/>
      <c r="C31" s="207"/>
      <c r="D31" s="207"/>
      <c r="E31" s="207"/>
      <c r="F31" s="207"/>
      <c r="G31" s="207"/>
      <c r="H31" s="207"/>
      <c r="I31" s="207"/>
      <c r="J31" s="207"/>
      <c r="K31" s="209"/>
      <c r="L31" s="209"/>
      <c r="M31" s="209"/>
      <c r="N31" s="209"/>
      <c r="O31" s="209"/>
      <c r="P31" s="209"/>
    </row>
    <row r="32" spans="1:16" s="210" customFormat="1" ht="25.5" x14ac:dyDescent="0.25">
      <c r="A32" s="207"/>
      <c r="B32" s="208" t="s">
        <v>678</v>
      </c>
      <c r="C32" s="207"/>
      <c r="D32" s="207"/>
      <c r="E32" s="207"/>
      <c r="F32" s="207"/>
      <c r="G32" s="207"/>
      <c r="H32" s="207"/>
      <c r="I32" s="207"/>
      <c r="J32" s="207"/>
      <c r="K32" s="209"/>
      <c r="L32" s="209"/>
      <c r="M32" s="209"/>
      <c r="N32" s="209"/>
      <c r="O32" s="209"/>
      <c r="P32" s="209"/>
    </row>
    <row r="33" spans="1:16" s="210" customFormat="1" x14ac:dyDescent="0.25">
      <c r="A33" s="207"/>
      <c r="B33" s="212"/>
      <c r="C33" s="207"/>
      <c r="D33" s="207"/>
      <c r="E33" s="207"/>
      <c r="F33" s="207"/>
      <c r="G33" s="207"/>
      <c r="H33" s="207"/>
      <c r="I33" s="207"/>
      <c r="J33" s="207"/>
      <c r="K33" s="209"/>
      <c r="L33" s="209"/>
      <c r="M33" s="209"/>
      <c r="N33" s="209"/>
      <c r="O33" s="209"/>
      <c r="P33" s="209"/>
    </row>
    <row r="34" spans="1:16" s="210" customFormat="1" ht="25.5" x14ac:dyDescent="0.25">
      <c r="A34" s="207"/>
      <c r="B34" s="208" t="s">
        <v>544</v>
      </c>
      <c r="C34" s="207"/>
      <c r="D34" s="207"/>
      <c r="E34" s="207"/>
      <c r="F34" s="207"/>
      <c r="G34" s="207"/>
      <c r="H34" s="207"/>
      <c r="I34" s="207"/>
      <c r="J34" s="207"/>
      <c r="K34" s="209"/>
      <c r="L34" s="209"/>
      <c r="M34" s="209"/>
      <c r="N34" s="209"/>
      <c r="O34" s="209"/>
      <c r="P34" s="209"/>
    </row>
    <row r="35" spans="1:16" s="210" customFormat="1" x14ac:dyDescent="0.25">
      <c r="A35" s="207"/>
      <c r="B35" s="212"/>
      <c r="C35" s="207"/>
      <c r="D35" s="207"/>
      <c r="E35" s="207"/>
      <c r="F35" s="207"/>
      <c r="G35" s="207"/>
      <c r="H35" s="207"/>
      <c r="I35" s="207"/>
      <c r="J35" s="207"/>
      <c r="K35" s="209"/>
      <c r="L35" s="209"/>
      <c r="M35" s="209"/>
      <c r="N35" s="209"/>
      <c r="O35" s="209"/>
      <c r="P35" s="209"/>
    </row>
    <row r="36" spans="1:16" s="210" customFormat="1" ht="25.5" x14ac:dyDescent="0.25">
      <c r="A36" s="207"/>
      <c r="B36" s="208" t="s">
        <v>778</v>
      </c>
      <c r="C36" s="207"/>
      <c r="D36" s="207"/>
      <c r="E36" s="207"/>
      <c r="F36" s="207"/>
      <c r="G36" s="207"/>
      <c r="H36" s="207"/>
      <c r="I36" s="207"/>
      <c r="J36" s="207"/>
      <c r="K36" s="209"/>
      <c r="L36" s="209"/>
      <c r="M36" s="209"/>
      <c r="N36" s="209"/>
      <c r="O36" s="209"/>
      <c r="P36" s="209"/>
    </row>
    <row r="37" spans="1:16" s="210" customFormat="1" x14ac:dyDescent="0.25">
      <c r="A37" s="207"/>
      <c r="B37" s="212"/>
      <c r="C37" s="207"/>
      <c r="D37" s="207"/>
      <c r="E37" s="207"/>
      <c r="F37" s="207"/>
      <c r="G37" s="207"/>
      <c r="H37" s="207"/>
      <c r="I37" s="207"/>
      <c r="J37" s="207"/>
      <c r="K37" s="209"/>
      <c r="L37" s="209"/>
      <c r="M37" s="209"/>
      <c r="N37" s="209"/>
      <c r="O37" s="209"/>
      <c r="P37" s="209"/>
    </row>
    <row r="38" spans="1:16" s="210" customFormat="1" ht="25.5" x14ac:dyDescent="0.25">
      <c r="A38" s="207"/>
      <c r="B38" s="208" t="s">
        <v>241</v>
      </c>
      <c r="C38" s="207"/>
      <c r="D38" s="207"/>
      <c r="E38" s="207"/>
      <c r="F38" s="207"/>
      <c r="G38" s="207"/>
      <c r="H38" s="207"/>
      <c r="I38" s="207"/>
      <c r="J38" s="207"/>
      <c r="K38" s="209"/>
      <c r="L38" s="209"/>
      <c r="M38" s="209"/>
      <c r="N38" s="209"/>
      <c r="O38" s="209"/>
      <c r="P38" s="209"/>
    </row>
    <row r="39" spans="1:16" x14ac:dyDescent="0.2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5"/>
      <c r="L39" s="205"/>
      <c r="M39" s="205"/>
      <c r="N39" s="205"/>
      <c r="O39" s="205"/>
      <c r="P39" s="205"/>
    </row>
    <row r="40" spans="1:16" x14ac:dyDescent="0.2">
      <c r="A40" s="204"/>
      <c r="B40" s="262" t="s">
        <v>382</v>
      </c>
      <c r="C40" s="204"/>
      <c r="D40" s="204"/>
      <c r="E40" s="204"/>
      <c r="F40" s="204"/>
      <c r="G40" s="204"/>
      <c r="H40" s="204"/>
      <c r="I40" s="204"/>
      <c r="J40" s="204"/>
      <c r="K40" s="205"/>
      <c r="L40" s="205"/>
      <c r="M40" s="205"/>
      <c r="N40" s="205"/>
      <c r="O40" s="205"/>
      <c r="P40" s="205"/>
    </row>
    <row r="41" spans="1:16" x14ac:dyDescent="0.2">
      <c r="A41" s="204"/>
      <c r="B41" s="262" t="s">
        <v>557</v>
      </c>
      <c r="C41" s="213"/>
      <c r="D41" s="204"/>
      <c r="E41" s="204"/>
      <c r="F41" s="204"/>
      <c r="G41" s="204"/>
      <c r="H41" s="204"/>
      <c r="I41" s="204"/>
      <c r="J41" s="204"/>
      <c r="K41" s="205"/>
      <c r="L41" s="205"/>
      <c r="M41" s="205"/>
      <c r="N41" s="205"/>
      <c r="O41" s="205"/>
      <c r="P41" s="205"/>
    </row>
    <row r="42" spans="1:16" x14ac:dyDescent="0.2">
      <c r="A42" s="204"/>
      <c r="B42" s="262"/>
      <c r="C42" s="213"/>
      <c r="D42" s="204"/>
      <c r="E42" s="204"/>
      <c r="F42" s="204"/>
      <c r="G42" s="204"/>
      <c r="H42" s="204"/>
      <c r="I42" s="204"/>
      <c r="J42" s="204"/>
      <c r="K42" s="205"/>
      <c r="L42" s="205"/>
      <c r="M42" s="205"/>
      <c r="N42" s="205"/>
      <c r="O42" s="205"/>
      <c r="P42" s="205"/>
    </row>
    <row r="43" spans="1:16" x14ac:dyDescent="0.2">
      <c r="A43" s="204"/>
      <c r="B43" s="204"/>
      <c r="C43" s="213" t="s">
        <v>240</v>
      </c>
      <c r="D43" s="204"/>
      <c r="E43" s="204"/>
      <c r="F43" s="204"/>
      <c r="G43" s="204"/>
      <c r="H43" s="204"/>
      <c r="I43" s="204"/>
      <c r="J43" s="204"/>
      <c r="K43" s="205"/>
      <c r="L43" s="205"/>
      <c r="M43" s="205"/>
      <c r="N43" s="205"/>
      <c r="O43" s="205"/>
      <c r="P43" s="205"/>
    </row>
    <row r="44" spans="1:16" x14ac:dyDescent="0.2">
      <c r="A44" s="204"/>
      <c r="B44" s="204"/>
      <c r="C44" s="214" t="s">
        <v>683</v>
      </c>
      <c r="D44" s="204"/>
      <c r="E44" s="204"/>
      <c r="F44" s="204"/>
      <c r="G44" s="204"/>
      <c r="H44" s="204"/>
      <c r="I44" s="204"/>
      <c r="J44" s="204"/>
      <c r="K44" s="205"/>
      <c r="L44" s="205"/>
      <c r="M44" s="205"/>
      <c r="N44" s="205"/>
      <c r="O44" s="205"/>
      <c r="P44" s="205"/>
    </row>
    <row r="45" spans="1:16" x14ac:dyDescent="0.2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05"/>
      <c r="L45" s="205"/>
      <c r="M45" s="205"/>
      <c r="N45" s="205"/>
      <c r="O45" s="205"/>
      <c r="P45" s="205"/>
    </row>
    <row r="46" spans="1:16" x14ac:dyDescent="0.2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5"/>
      <c r="L46" s="205"/>
      <c r="M46" s="205"/>
      <c r="N46" s="205"/>
      <c r="O46" s="205"/>
      <c r="P46" s="205"/>
    </row>
    <row r="47" spans="1:16" x14ac:dyDescent="0.2">
      <c r="A47" s="205"/>
      <c r="B47" s="205"/>
      <c r="C47" s="204"/>
      <c r="D47" s="205"/>
      <c r="E47" s="205"/>
      <c r="F47" s="205"/>
      <c r="G47" s="205"/>
      <c r="H47" s="205"/>
      <c r="I47" s="205"/>
      <c r="J47" s="204"/>
      <c r="K47" s="205"/>
      <c r="L47" s="205"/>
      <c r="M47" s="205"/>
      <c r="N47" s="205"/>
      <c r="O47" s="205"/>
      <c r="P47" s="205"/>
    </row>
    <row r="48" spans="1:16" x14ac:dyDescent="0.2">
      <c r="A48" s="205"/>
      <c r="B48" s="205"/>
      <c r="C48" s="205"/>
      <c r="D48" s="205"/>
      <c r="E48" s="205"/>
      <c r="F48" s="205"/>
      <c r="G48" s="205"/>
      <c r="H48" s="205"/>
      <c r="I48" s="205"/>
      <c r="J48" s="204"/>
      <c r="K48" s="205"/>
      <c r="L48" s="205"/>
      <c r="M48" s="205"/>
      <c r="N48" s="205"/>
      <c r="O48" s="205"/>
      <c r="P48" s="205"/>
    </row>
    <row r="49" spans="1:16" x14ac:dyDescent="0.2">
      <c r="A49" s="205"/>
      <c r="B49" s="205"/>
      <c r="C49" s="205"/>
      <c r="D49" s="205"/>
      <c r="E49" s="205"/>
      <c r="F49" s="205"/>
      <c r="G49" s="205"/>
      <c r="H49" s="205"/>
      <c r="I49" s="205"/>
      <c r="J49" s="204"/>
      <c r="K49" s="205"/>
      <c r="L49" s="205"/>
      <c r="M49" s="205"/>
      <c r="N49" s="205"/>
      <c r="O49" s="205"/>
      <c r="P49" s="205"/>
    </row>
    <row r="50" spans="1:16" x14ac:dyDescent="0.2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</row>
    <row r="51" spans="1:16" x14ac:dyDescent="0.2">
      <c r="A51" s="205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</row>
    <row r="52" spans="1:16" x14ac:dyDescent="0.2">
      <c r="A52" s="205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</row>
    <row r="53" spans="1:16" x14ac:dyDescent="0.2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</row>
    <row r="54" spans="1:16" x14ac:dyDescent="0.2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</row>
    <row r="55" spans="1:16" x14ac:dyDescent="0.2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</row>
    <row r="56" spans="1:16" x14ac:dyDescent="0.2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</row>
    <row r="57" spans="1:16" x14ac:dyDescent="0.2">
      <c r="A57" s="205"/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</row>
    <row r="58" spans="1:16" x14ac:dyDescent="0.2">
      <c r="A58" s="205"/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</row>
    <row r="59" spans="1:16" x14ac:dyDescent="0.2">
      <c r="A59" s="205"/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</row>
    <row r="60" spans="1:16" x14ac:dyDescent="0.2">
      <c r="A60" s="205"/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</row>
    <row r="61" spans="1:16" x14ac:dyDescent="0.2">
      <c r="A61" s="205"/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</row>
    <row r="62" spans="1:16" x14ac:dyDescent="0.2">
      <c r="A62" s="205"/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</row>
    <row r="63" spans="1:16" x14ac:dyDescent="0.2">
      <c r="A63" s="205"/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</row>
    <row r="64" spans="1:16" x14ac:dyDescent="0.2">
      <c r="A64" s="205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</row>
    <row r="65" spans="1:16" x14ac:dyDescent="0.2">
      <c r="A65" s="205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</row>
    <row r="66" spans="1:16" x14ac:dyDescent="0.2">
      <c r="A66" s="205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</row>
    <row r="67" spans="1:16" x14ac:dyDescent="0.2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</row>
    <row r="68" spans="1:16" x14ac:dyDescent="0.2">
      <c r="A68" s="205"/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</row>
    <row r="69" spans="1:16" x14ac:dyDescent="0.2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</row>
    <row r="70" spans="1:16" x14ac:dyDescent="0.2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</row>
    <row r="71" spans="1:16" x14ac:dyDescent="0.2">
      <c r="A71" s="205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</row>
    <row r="72" spans="1:16" x14ac:dyDescent="0.2">
      <c r="A72" s="205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</row>
    <row r="73" spans="1:16" x14ac:dyDescent="0.2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</row>
    <row r="74" spans="1:16" x14ac:dyDescent="0.2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</row>
    <row r="75" spans="1:16" x14ac:dyDescent="0.2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</row>
    <row r="76" spans="1:16" x14ac:dyDescent="0.2">
      <c r="A76" s="205"/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</row>
    <row r="77" spans="1:16" x14ac:dyDescent="0.2">
      <c r="A77" s="205"/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</row>
    <row r="78" spans="1:16" x14ac:dyDescent="0.2">
      <c r="A78" s="205"/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</row>
    <row r="79" spans="1:16" x14ac:dyDescent="0.2">
      <c r="A79" s="205"/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</row>
    <row r="80" spans="1:16" x14ac:dyDescent="0.2">
      <c r="A80" s="205"/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</row>
    <row r="81" spans="1:16" x14ac:dyDescent="0.2">
      <c r="A81" s="205"/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</row>
    <row r="82" spans="1:16" x14ac:dyDescent="0.2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</row>
    <row r="83" spans="1:16" x14ac:dyDescent="0.2">
      <c r="A83" s="205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</row>
    <row r="84" spans="1:16" x14ac:dyDescent="0.2">
      <c r="A84" s="205"/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</row>
    <row r="85" spans="1:16" x14ac:dyDescent="0.2">
      <c r="A85" s="205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</row>
    <row r="86" spans="1:16" x14ac:dyDescent="0.2">
      <c r="A86" s="205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</row>
    <row r="87" spans="1:16" x14ac:dyDescent="0.2">
      <c r="A87" s="205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</row>
    <row r="88" spans="1:16" x14ac:dyDescent="0.2">
      <c r="A88" s="205"/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</row>
    <row r="89" spans="1:16" x14ac:dyDescent="0.2">
      <c r="A89" s="205"/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</row>
    <row r="90" spans="1:16" x14ac:dyDescent="0.2">
      <c r="A90" s="205"/>
      <c r="B90" s="205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</row>
    <row r="91" spans="1:16" x14ac:dyDescent="0.2">
      <c r="A91" s="205"/>
      <c r="B91" s="205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</row>
    <row r="92" spans="1:16" x14ac:dyDescent="0.2">
      <c r="A92" s="205"/>
      <c r="B92" s="205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</row>
    <row r="93" spans="1:16" x14ac:dyDescent="0.2">
      <c r="A93" s="205"/>
      <c r="B93" s="205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</row>
    <row r="94" spans="1:16" x14ac:dyDescent="0.2">
      <c r="A94" s="205"/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</row>
    <row r="95" spans="1:16" x14ac:dyDescent="0.2">
      <c r="A95" s="205"/>
      <c r="B95" s="205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5"/>
    </row>
    <row r="96" spans="1:16" x14ac:dyDescent="0.2">
      <c r="A96" s="205"/>
      <c r="B96" s="205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</row>
    <row r="97" spans="1:16" x14ac:dyDescent="0.2">
      <c r="A97" s="205"/>
      <c r="B97" s="205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5"/>
    </row>
    <row r="98" spans="1:16" x14ac:dyDescent="0.2">
      <c r="A98" s="205"/>
      <c r="B98" s="205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</row>
    <row r="99" spans="1:16" x14ac:dyDescent="0.2">
      <c r="A99" s="205"/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</row>
    <row r="100" spans="1:16" x14ac:dyDescent="0.2">
      <c r="A100" s="20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</row>
    <row r="101" spans="1:16" x14ac:dyDescent="0.2">
      <c r="A101" s="205"/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</row>
    <row r="102" spans="1:16" x14ac:dyDescent="0.2">
      <c r="A102" s="205"/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</row>
    <row r="103" spans="1:16" x14ac:dyDescent="0.2">
      <c r="A103" s="205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</row>
    <row r="104" spans="1:16" x14ac:dyDescent="0.2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</row>
    <row r="105" spans="1:16" x14ac:dyDescent="0.2">
      <c r="A105" s="205"/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</row>
    <row r="106" spans="1:16" x14ac:dyDescent="0.2">
      <c r="A106" s="205"/>
      <c r="B106" s="205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</row>
    <row r="107" spans="1:16" x14ac:dyDescent="0.2">
      <c r="A107" s="205"/>
      <c r="B107" s="205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</row>
    <row r="108" spans="1:16" x14ac:dyDescent="0.2">
      <c r="A108" s="205"/>
      <c r="B108" s="205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</row>
    <row r="109" spans="1:16" x14ac:dyDescent="0.2">
      <c r="A109" s="205"/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</row>
    <row r="110" spans="1:16" x14ac:dyDescent="0.2">
      <c r="A110" s="205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</row>
    <row r="111" spans="1:16" x14ac:dyDescent="0.2">
      <c r="A111" s="205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</row>
    <row r="112" spans="1:16" x14ac:dyDescent="0.2">
      <c r="A112" s="205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</row>
    <row r="113" spans="1:16" x14ac:dyDescent="0.2">
      <c r="A113" s="205"/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</row>
    <row r="114" spans="1:16" x14ac:dyDescent="0.2">
      <c r="A114" s="205"/>
      <c r="B114" s="205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</row>
    <row r="115" spans="1:16" x14ac:dyDescent="0.2">
      <c r="A115" s="205"/>
      <c r="B115" s="205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</row>
    <row r="116" spans="1:16" x14ac:dyDescent="0.2">
      <c r="A116" s="205"/>
      <c r="B116" s="205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</row>
    <row r="117" spans="1:16" x14ac:dyDescent="0.2">
      <c r="A117" s="205"/>
      <c r="B117" s="205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</row>
    <row r="118" spans="1:16" x14ac:dyDescent="0.2">
      <c r="A118" s="205"/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</row>
    <row r="119" spans="1:16" x14ac:dyDescent="0.2">
      <c r="A119" s="205"/>
      <c r="B119" s="205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</row>
    <row r="120" spans="1:16" x14ac:dyDescent="0.2">
      <c r="A120" s="205"/>
      <c r="B120" s="205"/>
      <c r="C120" s="205"/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</row>
    <row r="121" spans="1:16" x14ac:dyDescent="0.2">
      <c r="A121" s="205"/>
      <c r="B121" s="205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</row>
    <row r="122" spans="1:16" x14ac:dyDescent="0.2">
      <c r="A122" s="205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</row>
    <row r="123" spans="1:16" x14ac:dyDescent="0.2">
      <c r="A123" s="205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</row>
    <row r="124" spans="1:16" x14ac:dyDescent="0.2">
      <c r="A124" s="205"/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</row>
    <row r="125" spans="1:16" x14ac:dyDescent="0.2">
      <c r="A125" s="205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</row>
    <row r="126" spans="1:16" x14ac:dyDescent="0.2">
      <c r="A126" s="205"/>
      <c r="B126" s="205"/>
      <c r="C126" s="205"/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</row>
    <row r="127" spans="1:16" x14ac:dyDescent="0.2">
      <c r="A127" s="205"/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5"/>
    </row>
    <row r="128" spans="1:16" x14ac:dyDescent="0.2">
      <c r="A128" s="205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05"/>
    </row>
    <row r="129" spans="1:16" x14ac:dyDescent="0.2">
      <c r="A129" s="205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</row>
    <row r="130" spans="1:16" x14ac:dyDescent="0.2">
      <c r="A130" s="205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</row>
    <row r="131" spans="1:16" x14ac:dyDescent="0.2">
      <c r="A131" s="205"/>
      <c r="B131" s="205"/>
      <c r="C131" s="205"/>
      <c r="D131" s="205"/>
      <c r="E131" s="205"/>
      <c r="F131" s="205"/>
      <c r="G131" s="205"/>
      <c r="H131" s="205"/>
      <c r="I131" s="205"/>
      <c r="J131" s="205"/>
      <c r="K131" s="205"/>
      <c r="L131" s="205"/>
      <c r="M131" s="205"/>
      <c r="N131" s="205"/>
      <c r="O131" s="205"/>
      <c r="P131" s="205"/>
    </row>
    <row r="132" spans="1:16" x14ac:dyDescent="0.2">
      <c r="A132" s="205"/>
      <c r="B132" s="205"/>
      <c r="C132" s="205"/>
      <c r="D132" s="205"/>
      <c r="E132" s="205"/>
      <c r="F132" s="205"/>
      <c r="G132" s="205"/>
      <c r="H132" s="205"/>
      <c r="I132" s="205"/>
      <c r="J132" s="205"/>
      <c r="K132" s="205"/>
      <c r="L132" s="205"/>
      <c r="M132" s="205"/>
      <c r="N132" s="205"/>
      <c r="O132" s="205"/>
      <c r="P132" s="205"/>
    </row>
    <row r="133" spans="1:16" x14ac:dyDescent="0.2">
      <c r="A133" s="205"/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</row>
    <row r="134" spans="1:16" x14ac:dyDescent="0.2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  <c r="L134" s="205"/>
      <c r="M134" s="205"/>
      <c r="N134" s="205"/>
      <c r="O134" s="205"/>
      <c r="P134" s="205"/>
    </row>
    <row r="135" spans="1:16" x14ac:dyDescent="0.2">
      <c r="A135" s="205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</row>
    <row r="136" spans="1:16" x14ac:dyDescent="0.2">
      <c r="A136" s="205"/>
      <c r="B136" s="205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</row>
    <row r="137" spans="1:16" x14ac:dyDescent="0.2">
      <c r="A137" s="205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</row>
    <row r="138" spans="1:16" x14ac:dyDescent="0.2">
      <c r="A138" s="205"/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</row>
    <row r="139" spans="1:16" x14ac:dyDescent="0.2">
      <c r="A139" s="205"/>
      <c r="B139" s="205"/>
      <c r="C139" s="205"/>
      <c r="D139" s="205"/>
      <c r="E139" s="205"/>
      <c r="F139" s="205"/>
      <c r="G139" s="205"/>
      <c r="H139" s="205"/>
      <c r="I139" s="205"/>
      <c r="J139" s="205"/>
      <c r="K139" s="205"/>
      <c r="L139" s="205"/>
      <c r="M139" s="205"/>
      <c r="N139" s="205"/>
      <c r="O139" s="205"/>
      <c r="P139" s="205"/>
    </row>
    <row r="140" spans="1:16" x14ac:dyDescent="0.2">
      <c r="A140" s="205"/>
      <c r="B140" s="205"/>
      <c r="C140" s="205"/>
      <c r="D140" s="205"/>
      <c r="E140" s="205"/>
      <c r="F140" s="205"/>
      <c r="G140" s="205"/>
      <c r="H140" s="205"/>
      <c r="I140" s="205"/>
      <c r="J140" s="205"/>
      <c r="K140" s="205"/>
      <c r="L140" s="205"/>
      <c r="M140" s="205"/>
      <c r="N140" s="205"/>
      <c r="O140" s="205"/>
      <c r="P140" s="205"/>
    </row>
    <row r="141" spans="1:16" x14ac:dyDescent="0.2">
      <c r="A141" s="205"/>
      <c r="B141" s="205"/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</row>
    <row r="142" spans="1:16" x14ac:dyDescent="0.2">
      <c r="A142" s="205"/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</row>
    <row r="143" spans="1:16" x14ac:dyDescent="0.2">
      <c r="A143" s="205"/>
      <c r="B143" s="205"/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</row>
    <row r="144" spans="1:16" x14ac:dyDescent="0.2">
      <c r="A144" s="205"/>
      <c r="B144" s="205"/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</row>
    <row r="145" spans="1:16" x14ac:dyDescent="0.2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</row>
    <row r="146" spans="1:16" x14ac:dyDescent="0.2">
      <c r="A146" s="205"/>
      <c r="B146" s="205"/>
      <c r="C146" s="205"/>
      <c r="D146" s="205"/>
      <c r="E146" s="205"/>
      <c r="F146" s="205"/>
      <c r="G146" s="205"/>
      <c r="H146" s="205"/>
      <c r="I146" s="205"/>
      <c r="J146" s="205"/>
      <c r="K146" s="205"/>
      <c r="L146" s="205"/>
      <c r="M146" s="205"/>
      <c r="N146" s="205"/>
      <c r="O146" s="205"/>
      <c r="P146" s="205"/>
    </row>
    <row r="147" spans="1:16" x14ac:dyDescent="0.2">
      <c r="A147" s="205"/>
      <c r="B147" s="205"/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</row>
    <row r="148" spans="1:16" x14ac:dyDescent="0.2">
      <c r="A148" s="205"/>
      <c r="B148" s="205"/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</row>
    <row r="149" spans="1:16" x14ac:dyDescent="0.2">
      <c r="A149" s="205"/>
      <c r="B149" s="205"/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</row>
    <row r="150" spans="1:16" x14ac:dyDescent="0.2">
      <c r="A150" s="205"/>
      <c r="B150" s="205"/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</row>
    <row r="151" spans="1:16" x14ac:dyDescent="0.2">
      <c r="A151" s="205"/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</row>
    <row r="152" spans="1:16" x14ac:dyDescent="0.2">
      <c r="A152" s="205"/>
      <c r="B152" s="205"/>
      <c r="C152" s="205"/>
      <c r="D152" s="205"/>
      <c r="E152" s="205"/>
      <c r="F152" s="205"/>
      <c r="G152" s="205"/>
      <c r="H152" s="205"/>
      <c r="I152" s="205"/>
      <c r="J152" s="205"/>
      <c r="K152" s="205"/>
      <c r="L152" s="205"/>
      <c r="M152" s="205"/>
      <c r="N152" s="205"/>
      <c r="O152" s="205"/>
      <c r="P152" s="205"/>
    </row>
    <row r="153" spans="1:16" x14ac:dyDescent="0.2">
      <c r="A153" s="205"/>
      <c r="B153" s="205"/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</row>
    <row r="154" spans="1:16" x14ac:dyDescent="0.2">
      <c r="A154" s="205"/>
      <c r="B154" s="205"/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</row>
    <row r="155" spans="1:16" x14ac:dyDescent="0.2">
      <c r="A155" s="205"/>
      <c r="B155" s="205"/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</row>
    <row r="156" spans="1:16" x14ac:dyDescent="0.2">
      <c r="A156" s="205"/>
      <c r="B156" s="205"/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</row>
    <row r="157" spans="1:16" x14ac:dyDescent="0.2">
      <c r="A157" s="205"/>
      <c r="B157" s="205"/>
      <c r="C157" s="205"/>
      <c r="D157" s="205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  <c r="O157" s="205"/>
      <c r="P157" s="205"/>
    </row>
    <row r="158" spans="1:16" x14ac:dyDescent="0.2">
      <c r="A158" s="205"/>
      <c r="B158" s="205"/>
      <c r="C158" s="205"/>
      <c r="D158" s="205"/>
      <c r="E158" s="205"/>
      <c r="F158" s="205"/>
      <c r="G158" s="205"/>
      <c r="H158" s="205"/>
      <c r="I158" s="205"/>
      <c r="J158" s="205"/>
      <c r="K158" s="205"/>
      <c r="L158" s="205"/>
      <c r="M158" s="205"/>
      <c r="N158" s="205"/>
      <c r="O158" s="205"/>
      <c r="P158" s="205"/>
    </row>
    <row r="159" spans="1:16" x14ac:dyDescent="0.2">
      <c r="A159" s="205"/>
      <c r="B159" s="205"/>
      <c r="C159" s="205"/>
      <c r="D159" s="205"/>
      <c r="E159" s="205"/>
      <c r="F159" s="205"/>
      <c r="G159" s="205"/>
      <c r="H159" s="205"/>
      <c r="I159" s="205"/>
      <c r="J159" s="205"/>
      <c r="K159" s="205"/>
      <c r="L159" s="205"/>
      <c r="M159" s="205"/>
      <c r="N159" s="205"/>
      <c r="O159" s="205"/>
      <c r="P159" s="205"/>
    </row>
    <row r="160" spans="1:16" x14ac:dyDescent="0.2">
      <c r="A160" s="205"/>
      <c r="B160" s="205"/>
      <c r="C160" s="205"/>
      <c r="D160" s="205"/>
      <c r="E160" s="205"/>
      <c r="F160" s="205"/>
      <c r="G160" s="205"/>
      <c r="H160" s="205"/>
      <c r="I160" s="205"/>
      <c r="J160" s="205"/>
      <c r="K160" s="205"/>
      <c r="L160" s="205"/>
      <c r="M160" s="205"/>
      <c r="N160" s="205"/>
      <c r="O160" s="205"/>
      <c r="P160" s="205"/>
    </row>
    <row r="161" spans="1:16" x14ac:dyDescent="0.2">
      <c r="A161" s="205"/>
      <c r="B161" s="205"/>
      <c r="C161" s="205"/>
      <c r="D161" s="205"/>
      <c r="E161" s="205"/>
      <c r="F161" s="205"/>
      <c r="G161" s="205"/>
      <c r="H161" s="205"/>
      <c r="I161" s="205"/>
      <c r="J161" s="205"/>
      <c r="K161" s="205"/>
      <c r="L161" s="205"/>
      <c r="M161" s="205"/>
      <c r="N161" s="205"/>
      <c r="O161" s="205"/>
      <c r="P161" s="205"/>
    </row>
    <row r="162" spans="1:16" x14ac:dyDescent="0.2">
      <c r="A162" s="205"/>
      <c r="B162" s="205"/>
      <c r="C162" s="205"/>
      <c r="D162" s="205"/>
      <c r="E162" s="205"/>
      <c r="F162" s="205"/>
      <c r="G162" s="205"/>
      <c r="H162" s="205"/>
      <c r="I162" s="205"/>
      <c r="J162" s="205"/>
      <c r="K162" s="205"/>
      <c r="L162" s="205"/>
      <c r="M162" s="205"/>
      <c r="N162" s="205"/>
      <c r="O162" s="205"/>
      <c r="P162" s="205"/>
    </row>
    <row r="163" spans="1:16" x14ac:dyDescent="0.2">
      <c r="A163" s="205"/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  <c r="L163" s="205"/>
      <c r="M163" s="205"/>
      <c r="N163" s="205"/>
      <c r="O163" s="205"/>
      <c r="P163" s="205"/>
    </row>
    <row r="164" spans="1:16" x14ac:dyDescent="0.2">
      <c r="A164" s="205"/>
      <c r="B164" s="205"/>
      <c r="C164" s="205"/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  <c r="O164" s="205"/>
      <c r="P164" s="205"/>
    </row>
    <row r="165" spans="1:16" x14ac:dyDescent="0.2">
      <c r="A165" s="205"/>
      <c r="B165" s="205"/>
      <c r="C165" s="205"/>
      <c r="D165" s="205"/>
      <c r="E165" s="205"/>
      <c r="F165" s="205"/>
      <c r="G165" s="205"/>
      <c r="H165" s="205"/>
      <c r="I165" s="205"/>
      <c r="J165" s="205"/>
      <c r="K165" s="205"/>
      <c r="L165" s="205"/>
      <c r="M165" s="205"/>
      <c r="N165" s="205"/>
      <c r="O165" s="205"/>
      <c r="P165" s="205"/>
    </row>
    <row r="166" spans="1:16" x14ac:dyDescent="0.2">
      <c r="A166" s="205"/>
      <c r="B166" s="205"/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  <c r="O166" s="205"/>
      <c r="P166" s="205"/>
    </row>
    <row r="167" spans="1:16" x14ac:dyDescent="0.2">
      <c r="A167" s="205"/>
      <c r="B167" s="205"/>
      <c r="C167" s="205"/>
      <c r="D167" s="205"/>
      <c r="E167" s="205"/>
      <c r="F167" s="205"/>
      <c r="G167" s="205"/>
      <c r="H167" s="205"/>
      <c r="I167" s="205"/>
      <c r="J167" s="205"/>
      <c r="K167" s="205"/>
      <c r="L167" s="205"/>
      <c r="M167" s="205"/>
      <c r="N167" s="205"/>
      <c r="O167" s="205"/>
      <c r="P167" s="205"/>
    </row>
    <row r="168" spans="1:16" x14ac:dyDescent="0.2">
      <c r="A168" s="205"/>
      <c r="B168" s="205"/>
      <c r="C168" s="205"/>
      <c r="D168" s="205"/>
      <c r="E168" s="205"/>
      <c r="F168" s="205"/>
      <c r="G168" s="205"/>
      <c r="H168" s="205"/>
      <c r="I168" s="205"/>
      <c r="J168" s="205"/>
      <c r="K168" s="205"/>
      <c r="L168" s="205"/>
      <c r="M168" s="205"/>
      <c r="N168" s="205"/>
      <c r="O168" s="205"/>
      <c r="P168" s="205"/>
    </row>
    <row r="169" spans="1:16" x14ac:dyDescent="0.2">
      <c r="A169" s="205"/>
      <c r="B169" s="205"/>
      <c r="C169" s="205"/>
      <c r="D169" s="205"/>
      <c r="E169" s="205"/>
      <c r="F169" s="205"/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</row>
    <row r="170" spans="1:16" x14ac:dyDescent="0.2">
      <c r="A170" s="205"/>
      <c r="B170" s="205"/>
      <c r="C170" s="205"/>
      <c r="D170" s="205"/>
      <c r="E170" s="205"/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</row>
    <row r="171" spans="1:16" x14ac:dyDescent="0.2">
      <c r="A171" s="205"/>
      <c r="B171" s="205"/>
      <c r="C171" s="205"/>
      <c r="D171" s="205"/>
      <c r="E171" s="205"/>
      <c r="F171" s="205"/>
      <c r="G171" s="205"/>
      <c r="H171" s="205"/>
      <c r="I171" s="205"/>
      <c r="J171" s="205"/>
      <c r="K171" s="205"/>
      <c r="L171" s="205"/>
      <c r="M171" s="205"/>
      <c r="N171" s="205"/>
      <c r="O171" s="205"/>
      <c r="P171" s="205"/>
    </row>
    <row r="172" spans="1:16" x14ac:dyDescent="0.2">
      <c r="A172" s="205"/>
      <c r="B172" s="205"/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  <c r="O172" s="205"/>
      <c r="P172" s="205"/>
    </row>
    <row r="173" spans="1:16" x14ac:dyDescent="0.2">
      <c r="A173" s="205"/>
      <c r="B173" s="205"/>
      <c r="C173" s="205"/>
      <c r="D173" s="205"/>
      <c r="E173" s="205"/>
      <c r="F173" s="205"/>
      <c r="G173" s="205"/>
      <c r="H173" s="205"/>
      <c r="I173" s="205"/>
      <c r="J173" s="205"/>
      <c r="K173" s="205"/>
      <c r="L173" s="205"/>
      <c r="M173" s="205"/>
      <c r="N173" s="205"/>
      <c r="O173" s="205"/>
      <c r="P173" s="205"/>
    </row>
    <row r="174" spans="1:16" x14ac:dyDescent="0.2">
      <c r="A174" s="205"/>
      <c r="B174" s="205"/>
      <c r="C174" s="205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5"/>
      <c r="O174" s="205"/>
      <c r="P174" s="205"/>
    </row>
    <row r="175" spans="1:16" x14ac:dyDescent="0.2">
      <c r="A175" s="205"/>
      <c r="B175" s="205"/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5"/>
    </row>
    <row r="176" spans="1:16" x14ac:dyDescent="0.2">
      <c r="A176" s="205"/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  <c r="O176" s="205"/>
      <c r="P176" s="205"/>
    </row>
    <row r="177" spans="1:16" x14ac:dyDescent="0.2">
      <c r="A177" s="205"/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05"/>
      <c r="M177" s="205"/>
      <c r="N177" s="205"/>
      <c r="O177" s="205"/>
      <c r="P177" s="205"/>
    </row>
    <row r="178" spans="1:16" x14ac:dyDescent="0.2">
      <c r="A178" s="205"/>
      <c r="B178" s="205"/>
      <c r="C178" s="205"/>
      <c r="D178" s="205"/>
      <c r="E178" s="205"/>
      <c r="F178" s="205"/>
      <c r="G178" s="205"/>
      <c r="H178" s="205"/>
      <c r="I178" s="205"/>
      <c r="J178" s="205"/>
      <c r="K178" s="205"/>
      <c r="L178" s="205"/>
      <c r="M178" s="205"/>
      <c r="N178" s="205"/>
      <c r="O178" s="205"/>
      <c r="P178" s="205"/>
    </row>
    <row r="179" spans="1:16" x14ac:dyDescent="0.2">
      <c r="A179" s="205"/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</row>
    <row r="180" spans="1:16" x14ac:dyDescent="0.2">
      <c r="A180" s="205"/>
      <c r="B180" s="205"/>
      <c r="C180" s="205"/>
      <c r="D180" s="205"/>
      <c r="E180" s="205"/>
      <c r="F180" s="205"/>
      <c r="G180" s="205"/>
      <c r="H180" s="205"/>
      <c r="I180" s="205"/>
      <c r="J180" s="205"/>
      <c r="K180" s="205"/>
      <c r="L180" s="205"/>
      <c r="M180" s="205"/>
      <c r="N180" s="205"/>
      <c r="O180" s="205"/>
      <c r="P180" s="205"/>
    </row>
    <row r="181" spans="1:16" x14ac:dyDescent="0.2">
      <c r="A181" s="205"/>
      <c r="B181" s="205"/>
      <c r="C181" s="205"/>
      <c r="D181" s="205"/>
      <c r="E181" s="205"/>
      <c r="F181" s="205"/>
      <c r="G181" s="205"/>
      <c r="H181" s="205"/>
      <c r="I181" s="205"/>
      <c r="J181" s="205"/>
      <c r="K181" s="205"/>
      <c r="L181" s="205"/>
      <c r="M181" s="205"/>
      <c r="N181" s="205"/>
      <c r="O181" s="205"/>
      <c r="P181" s="205"/>
    </row>
    <row r="182" spans="1:16" x14ac:dyDescent="0.2">
      <c r="A182" s="205"/>
      <c r="B182" s="205"/>
      <c r="C182" s="205"/>
      <c r="D182" s="205"/>
      <c r="E182" s="205"/>
      <c r="F182" s="205"/>
      <c r="G182" s="205"/>
      <c r="H182" s="205"/>
      <c r="I182" s="205"/>
      <c r="J182" s="205"/>
      <c r="K182" s="205"/>
      <c r="L182" s="205"/>
      <c r="M182" s="205"/>
      <c r="N182" s="205"/>
      <c r="O182" s="205"/>
      <c r="P182" s="205"/>
    </row>
    <row r="183" spans="1:16" x14ac:dyDescent="0.2">
      <c r="A183" s="205"/>
      <c r="B183" s="205"/>
      <c r="C183" s="205"/>
      <c r="D183" s="205"/>
      <c r="E183" s="205"/>
      <c r="F183" s="205"/>
      <c r="G183" s="205"/>
      <c r="H183" s="205"/>
      <c r="I183" s="205"/>
      <c r="J183" s="205"/>
      <c r="K183" s="205"/>
      <c r="L183" s="205"/>
      <c r="M183" s="205"/>
      <c r="N183" s="205"/>
      <c r="O183" s="205"/>
      <c r="P183" s="205"/>
    </row>
    <row r="184" spans="1:16" x14ac:dyDescent="0.2">
      <c r="A184" s="205"/>
      <c r="B184" s="205"/>
      <c r="C184" s="205"/>
      <c r="D184" s="205"/>
      <c r="E184" s="205"/>
      <c r="F184" s="205"/>
      <c r="G184" s="205"/>
      <c r="H184" s="205"/>
      <c r="I184" s="205"/>
      <c r="J184" s="205"/>
      <c r="K184" s="205"/>
      <c r="L184" s="205"/>
      <c r="M184" s="205"/>
      <c r="N184" s="205"/>
      <c r="O184" s="205"/>
      <c r="P184" s="205"/>
    </row>
    <row r="185" spans="1:16" x14ac:dyDescent="0.2">
      <c r="A185" s="205"/>
      <c r="B185" s="205"/>
      <c r="C185" s="205"/>
      <c r="D185" s="205"/>
      <c r="E185" s="205"/>
      <c r="F185" s="205"/>
      <c r="G185" s="205"/>
      <c r="H185" s="205"/>
      <c r="I185" s="205"/>
      <c r="J185" s="205"/>
      <c r="K185" s="205"/>
      <c r="L185" s="205"/>
      <c r="M185" s="205"/>
      <c r="N185" s="205"/>
      <c r="O185" s="205"/>
      <c r="P185" s="205"/>
    </row>
    <row r="186" spans="1:16" x14ac:dyDescent="0.2">
      <c r="A186" s="205"/>
      <c r="B186" s="205"/>
      <c r="C186" s="205"/>
      <c r="D186" s="205"/>
      <c r="E186" s="205"/>
      <c r="F186" s="205"/>
      <c r="G186" s="205"/>
      <c r="H186" s="205"/>
      <c r="I186" s="205"/>
      <c r="J186" s="205"/>
      <c r="K186" s="205"/>
      <c r="L186" s="205"/>
      <c r="M186" s="205"/>
      <c r="N186" s="205"/>
      <c r="O186" s="205"/>
      <c r="P186" s="205"/>
    </row>
    <row r="187" spans="1:16" x14ac:dyDescent="0.2">
      <c r="A187" s="205"/>
      <c r="B187" s="205"/>
      <c r="C187" s="205"/>
      <c r="D187" s="205"/>
      <c r="E187" s="205"/>
      <c r="F187" s="205"/>
      <c r="G187" s="205"/>
      <c r="H187" s="205"/>
      <c r="I187" s="205"/>
      <c r="J187" s="205"/>
      <c r="K187" s="205"/>
      <c r="L187" s="205"/>
      <c r="M187" s="205"/>
      <c r="N187" s="205"/>
      <c r="O187" s="205"/>
      <c r="P187" s="205"/>
    </row>
    <row r="188" spans="1:16" x14ac:dyDescent="0.2">
      <c r="A188" s="205"/>
      <c r="B188" s="205"/>
      <c r="C188" s="205"/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  <c r="O188" s="205"/>
      <c r="P188" s="205"/>
    </row>
    <row r="189" spans="1:16" x14ac:dyDescent="0.2">
      <c r="A189" s="205"/>
      <c r="B189" s="205"/>
      <c r="C189" s="205"/>
      <c r="D189" s="205"/>
      <c r="E189" s="205"/>
      <c r="F189" s="205"/>
      <c r="G189" s="205"/>
      <c r="H189" s="205"/>
      <c r="I189" s="205"/>
      <c r="J189" s="205"/>
      <c r="K189" s="205"/>
      <c r="L189" s="205"/>
      <c r="M189" s="205"/>
      <c r="N189" s="205"/>
      <c r="O189" s="205"/>
      <c r="P189" s="205"/>
    </row>
    <row r="190" spans="1:16" x14ac:dyDescent="0.2">
      <c r="A190" s="205"/>
      <c r="B190" s="205"/>
      <c r="C190" s="205"/>
      <c r="D190" s="205"/>
      <c r="E190" s="205"/>
      <c r="F190" s="205"/>
      <c r="G190" s="205"/>
      <c r="H190" s="205"/>
      <c r="I190" s="205"/>
      <c r="J190" s="205"/>
      <c r="K190" s="205"/>
      <c r="L190" s="205"/>
      <c r="M190" s="205"/>
      <c r="N190" s="205"/>
      <c r="O190" s="205"/>
      <c r="P190" s="205"/>
    </row>
    <row r="191" spans="1:16" x14ac:dyDescent="0.2">
      <c r="A191" s="205"/>
      <c r="B191" s="205"/>
      <c r="C191" s="205"/>
      <c r="D191" s="205"/>
      <c r="E191" s="205"/>
      <c r="F191" s="205"/>
      <c r="G191" s="205"/>
      <c r="H191" s="205"/>
      <c r="I191" s="205"/>
      <c r="J191" s="205"/>
      <c r="K191" s="205"/>
      <c r="L191" s="205"/>
      <c r="M191" s="205"/>
      <c r="N191" s="205"/>
      <c r="O191" s="205"/>
      <c r="P191" s="205"/>
    </row>
    <row r="192" spans="1:16" x14ac:dyDescent="0.2">
      <c r="A192" s="205"/>
      <c r="B192" s="205"/>
      <c r="C192" s="205"/>
      <c r="D192" s="205"/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</row>
    <row r="193" spans="1:16" x14ac:dyDescent="0.2">
      <c r="A193" s="205"/>
      <c r="B193" s="205"/>
      <c r="C193" s="205"/>
      <c r="D193" s="205"/>
      <c r="E193" s="205"/>
      <c r="F193" s="205"/>
      <c r="G193" s="205"/>
      <c r="H193" s="205"/>
      <c r="I193" s="205"/>
      <c r="J193" s="205"/>
      <c r="K193" s="205"/>
      <c r="L193" s="205"/>
      <c r="M193" s="205"/>
      <c r="N193" s="205"/>
      <c r="O193" s="205"/>
      <c r="P193" s="205"/>
    </row>
    <row r="194" spans="1:16" x14ac:dyDescent="0.2">
      <c r="A194" s="205"/>
      <c r="B194" s="205"/>
      <c r="C194" s="205"/>
      <c r="D194" s="205"/>
      <c r="E194" s="205"/>
      <c r="F194" s="205"/>
      <c r="G194" s="205"/>
      <c r="H194" s="205"/>
      <c r="I194" s="205"/>
      <c r="J194" s="205"/>
      <c r="K194" s="205"/>
      <c r="L194" s="205"/>
      <c r="M194" s="205"/>
      <c r="N194" s="205"/>
      <c r="O194" s="205"/>
      <c r="P194" s="205"/>
    </row>
    <row r="195" spans="1:16" x14ac:dyDescent="0.2">
      <c r="A195" s="205"/>
      <c r="B195" s="205"/>
      <c r="C195" s="205"/>
      <c r="D195" s="205"/>
      <c r="E195" s="205"/>
      <c r="F195" s="205"/>
      <c r="G195" s="205"/>
      <c r="H195" s="205"/>
      <c r="I195" s="205"/>
      <c r="J195" s="205"/>
      <c r="K195" s="205"/>
      <c r="L195" s="205"/>
      <c r="M195" s="205"/>
      <c r="N195" s="205"/>
      <c r="O195" s="205"/>
      <c r="P195" s="205"/>
    </row>
    <row r="196" spans="1:16" x14ac:dyDescent="0.2">
      <c r="A196" s="205"/>
      <c r="B196" s="205"/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  <c r="M196" s="205"/>
      <c r="N196" s="205"/>
      <c r="O196" s="205"/>
      <c r="P196" s="205"/>
    </row>
    <row r="197" spans="1:16" x14ac:dyDescent="0.2">
      <c r="A197" s="205"/>
      <c r="B197" s="205"/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  <c r="M197" s="205"/>
      <c r="N197" s="205"/>
      <c r="O197" s="205"/>
      <c r="P197" s="205"/>
    </row>
    <row r="198" spans="1:16" x14ac:dyDescent="0.2">
      <c r="A198" s="205"/>
      <c r="B198" s="205"/>
      <c r="C198" s="205"/>
      <c r="D198" s="205"/>
      <c r="E198" s="205"/>
      <c r="F198" s="205"/>
      <c r="G198" s="205"/>
      <c r="H198" s="205"/>
      <c r="I198" s="205"/>
      <c r="J198" s="205"/>
      <c r="K198" s="205"/>
      <c r="L198" s="205"/>
      <c r="M198" s="205"/>
      <c r="N198" s="205"/>
      <c r="O198" s="205"/>
      <c r="P198" s="205"/>
    </row>
    <row r="199" spans="1:16" x14ac:dyDescent="0.2">
      <c r="A199" s="205"/>
      <c r="B199" s="205"/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5"/>
      <c r="N199" s="205"/>
      <c r="O199" s="205"/>
      <c r="P199" s="205"/>
    </row>
    <row r="200" spans="1:16" x14ac:dyDescent="0.2">
      <c r="A200" s="205"/>
      <c r="B200" s="205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</row>
    <row r="201" spans="1:16" x14ac:dyDescent="0.2">
      <c r="A201" s="205"/>
      <c r="B201" s="205"/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  <c r="O201" s="205"/>
      <c r="P201" s="205"/>
    </row>
    <row r="202" spans="1:16" x14ac:dyDescent="0.2">
      <c r="A202" s="205"/>
      <c r="B202" s="205"/>
      <c r="C202" s="205"/>
      <c r="D202" s="205"/>
      <c r="E202" s="205"/>
      <c r="F202" s="205"/>
      <c r="G202" s="205"/>
      <c r="H202" s="205"/>
      <c r="I202" s="205"/>
      <c r="J202" s="205"/>
      <c r="K202" s="205"/>
      <c r="L202" s="205"/>
      <c r="M202" s="205"/>
      <c r="N202" s="205"/>
      <c r="O202" s="205"/>
      <c r="P202" s="205"/>
    </row>
    <row r="203" spans="1:16" x14ac:dyDescent="0.2">
      <c r="A203" s="205"/>
      <c r="B203" s="205"/>
      <c r="C203" s="205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</row>
    <row r="204" spans="1:16" x14ac:dyDescent="0.2">
      <c r="A204" s="205"/>
      <c r="B204" s="205"/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  <c r="O204" s="205"/>
      <c r="P204" s="205"/>
    </row>
    <row r="205" spans="1:16" x14ac:dyDescent="0.2">
      <c r="A205" s="205"/>
      <c r="B205" s="205"/>
      <c r="C205" s="205"/>
      <c r="D205" s="205"/>
      <c r="E205" s="205"/>
      <c r="F205" s="205"/>
      <c r="G205" s="205"/>
      <c r="H205" s="205"/>
      <c r="I205" s="205"/>
      <c r="J205" s="205"/>
      <c r="K205" s="205"/>
      <c r="L205" s="205"/>
      <c r="M205" s="205"/>
      <c r="N205" s="205"/>
      <c r="O205" s="205"/>
      <c r="P205" s="205"/>
    </row>
    <row r="206" spans="1:16" x14ac:dyDescent="0.2">
      <c r="A206" s="205"/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</row>
    <row r="207" spans="1:16" x14ac:dyDescent="0.2">
      <c r="A207" s="205"/>
      <c r="B207" s="205"/>
      <c r="C207" s="205"/>
      <c r="D207" s="205"/>
      <c r="E207" s="205"/>
      <c r="F207" s="205"/>
      <c r="G207" s="205"/>
      <c r="H207" s="205"/>
      <c r="I207" s="205"/>
      <c r="J207" s="205"/>
      <c r="K207" s="205"/>
      <c r="L207" s="205"/>
      <c r="M207" s="205"/>
      <c r="N207" s="205"/>
      <c r="O207" s="205"/>
      <c r="P207" s="205"/>
    </row>
    <row r="208" spans="1:16" x14ac:dyDescent="0.2">
      <c r="A208" s="205"/>
      <c r="B208" s="205"/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  <c r="O208" s="205"/>
      <c r="P208" s="205"/>
    </row>
    <row r="209" spans="1:16" x14ac:dyDescent="0.2">
      <c r="A209" s="205"/>
      <c r="B209" s="205"/>
      <c r="C209" s="205"/>
      <c r="D209" s="205"/>
      <c r="E209" s="205"/>
      <c r="F209" s="205"/>
      <c r="G209" s="205"/>
      <c r="H209" s="205"/>
      <c r="I209" s="205"/>
      <c r="J209" s="205"/>
      <c r="K209" s="205"/>
      <c r="L209" s="205"/>
      <c r="M209" s="205"/>
      <c r="N209" s="205"/>
      <c r="O209" s="205"/>
      <c r="P209" s="205"/>
    </row>
    <row r="210" spans="1:16" x14ac:dyDescent="0.2">
      <c r="A210" s="205"/>
      <c r="B210" s="205"/>
      <c r="C210" s="205"/>
      <c r="D210" s="205"/>
      <c r="E210" s="205"/>
      <c r="F210" s="205"/>
      <c r="G210" s="205"/>
      <c r="H210" s="205"/>
      <c r="I210" s="205"/>
      <c r="J210" s="205"/>
      <c r="K210" s="205"/>
      <c r="L210" s="205"/>
      <c r="M210" s="205"/>
      <c r="N210" s="205"/>
      <c r="O210" s="205"/>
      <c r="P210" s="205"/>
    </row>
    <row r="211" spans="1:16" x14ac:dyDescent="0.2">
      <c r="A211" s="205"/>
      <c r="B211" s="205"/>
      <c r="C211" s="205"/>
      <c r="D211" s="205"/>
      <c r="E211" s="205"/>
      <c r="F211" s="205"/>
      <c r="G211" s="205"/>
      <c r="H211" s="205"/>
      <c r="I211" s="205"/>
      <c r="J211" s="205"/>
      <c r="K211" s="205"/>
      <c r="L211" s="205"/>
      <c r="M211" s="205"/>
      <c r="N211" s="205"/>
      <c r="O211" s="205"/>
      <c r="P211" s="205"/>
    </row>
    <row r="212" spans="1:16" x14ac:dyDescent="0.2">
      <c r="A212" s="205"/>
      <c r="B212" s="205"/>
      <c r="C212" s="205"/>
      <c r="D212" s="205"/>
      <c r="E212" s="205"/>
      <c r="F212" s="205"/>
      <c r="G212" s="205"/>
      <c r="H212" s="205"/>
      <c r="I212" s="205"/>
      <c r="J212" s="205"/>
      <c r="K212" s="205"/>
      <c r="L212" s="205"/>
      <c r="M212" s="205"/>
      <c r="N212" s="205"/>
      <c r="O212" s="205"/>
      <c r="P212" s="205"/>
    </row>
    <row r="213" spans="1:16" x14ac:dyDescent="0.2">
      <c r="A213" s="205"/>
      <c r="B213" s="205"/>
      <c r="C213" s="205"/>
      <c r="D213" s="205"/>
      <c r="E213" s="205"/>
      <c r="F213" s="205"/>
      <c r="G213" s="205"/>
      <c r="H213" s="205"/>
      <c r="I213" s="205"/>
      <c r="J213" s="205"/>
      <c r="K213" s="205"/>
      <c r="L213" s="205"/>
      <c r="M213" s="205"/>
      <c r="N213" s="205"/>
      <c r="O213" s="205"/>
      <c r="P213" s="205"/>
    </row>
    <row r="214" spans="1:16" x14ac:dyDescent="0.2">
      <c r="A214" s="205"/>
      <c r="B214" s="205"/>
      <c r="C214" s="205"/>
      <c r="D214" s="205"/>
      <c r="E214" s="205"/>
      <c r="F214" s="205"/>
      <c r="G214" s="205"/>
      <c r="H214" s="205"/>
      <c r="I214" s="205"/>
      <c r="J214" s="205"/>
      <c r="K214" s="205"/>
      <c r="L214" s="205"/>
      <c r="M214" s="205"/>
      <c r="N214" s="205"/>
      <c r="O214" s="205"/>
      <c r="P214" s="205"/>
    </row>
    <row r="215" spans="1:16" x14ac:dyDescent="0.2">
      <c r="A215" s="205"/>
      <c r="B215" s="205"/>
      <c r="C215" s="205"/>
      <c r="D215" s="205"/>
      <c r="E215" s="205"/>
      <c r="F215" s="205"/>
      <c r="G215" s="205"/>
      <c r="H215" s="205"/>
      <c r="I215" s="205"/>
      <c r="J215" s="205"/>
      <c r="K215" s="205"/>
      <c r="L215" s="205"/>
      <c r="M215" s="205"/>
      <c r="N215" s="205"/>
      <c r="O215" s="205"/>
      <c r="P215" s="205"/>
    </row>
    <row r="216" spans="1:16" x14ac:dyDescent="0.2">
      <c r="A216" s="205"/>
      <c r="B216" s="205"/>
      <c r="C216" s="205"/>
      <c r="D216" s="205"/>
      <c r="E216" s="205"/>
      <c r="F216" s="205"/>
      <c r="G216" s="205"/>
      <c r="H216" s="205"/>
      <c r="I216" s="205"/>
      <c r="J216" s="205"/>
      <c r="K216" s="205"/>
      <c r="L216" s="205"/>
      <c r="M216" s="205"/>
      <c r="N216" s="205"/>
      <c r="O216" s="205"/>
      <c r="P216" s="205"/>
    </row>
    <row r="217" spans="1:16" x14ac:dyDescent="0.2">
      <c r="A217" s="205"/>
      <c r="B217" s="205"/>
      <c r="C217" s="205"/>
      <c r="D217" s="205"/>
      <c r="E217" s="205"/>
      <c r="F217" s="205"/>
      <c r="G217" s="205"/>
      <c r="H217" s="205"/>
      <c r="I217" s="205"/>
      <c r="J217" s="205"/>
      <c r="K217" s="205"/>
      <c r="L217" s="205"/>
      <c r="M217" s="205"/>
      <c r="N217" s="205"/>
      <c r="O217" s="205"/>
      <c r="P217" s="205"/>
    </row>
    <row r="218" spans="1:16" x14ac:dyDescent="0.2">
      <c r="A218" s="205"/>
      <c r="B218" s="205"/>
      <c r="C218" s="205"/>
      <c r="D218" s="205"/>
      <c r="E218" s="205"/>
      <c r="F218" s="205"/>
      <c r="G218" s="205"/>
      <c r="H218" s="205"/>
      <c r="I218" s="205"/>
      <c r="J218" s="205"/>
      <c r="K218" s="205"/>
      <c r="L218" s="205"/>
      <c r="M218" s="205"/>
      <c r="N218" s="205"/>
      <c r="O218" s="205"/>
      <c r="P218" s="205"/>
    </row>
    <row r="219" spans="1:16" x14ac:dyDescent="0.2">
      <c r="A219" s="205"/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05"/>
      <c r="P219" s="205"/>
    </row>
    <row r="220" spans="1:16" x14ac:dyDescent="0.2">
      <c r="A220" s="205"/>
      <c r="B220" s="205"/>
      <c r="C220" s="205"/>
      <c r="D220" s="205"/>
      <c r="E220" s="205"/>
      <c r="F220" s="205"/>
      <c r="G220" s="205"/>
      <c r="H220" s="205"/>
      <c r="I220" s="205"/>
      <c r="J220" s="205"/>
      <c r="K220" s="205"/>
      <c r="L220" s="205"/>
      <c r="M220" s="205"/>
      <c r="N220" s="205"/>
      <c r="O220" s="205"/>
      <c r="P220" s="205"/>
    </row>
    <row r="221" spans="1:16" x14ac:dyDescent="0.2">
      <c r="A221" s="205"/>
      <c r="B221" s="205"/>
      <c r="C221" s="205"/>
      <c r="D221" s="205"/>
      <c r="E221" s="205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</row>
    <row r="222" spans="1:16" x14ac:dyDescent="0.2">
      <c r="A222" s="205"/>
      <c r="B222" s="205"/>
      <c r="C222" s="205"/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  <c r="O222" s="205"/>
      <c r="P222" s="205"/>
    </row>
    <row r="223" spans="1:16" x14ac:dyDescent="0.2">
      <c r="A223" s="205"/>
      <c r="B223" s="205"/>
      <c r="C223" s="205"/>
      <c r="D223" s="205"/>
      <c r="E223" s="205"/>
      <c r="F223" s="205"/>
      <c r="G223" s="205"/>
      <c r="H223" s="205"/>
      <c r="I223" s="205"/>
      <c r="J223" s="205"/>
      <c r="K223" s="205"/>
      <c r="L223" s="205"/>
      <c r="M223" s="205"/>
      <c r="N223" s="205"/>
      <c r="O223" s="205"/>
      <c r="P223" s="205"/>
    </row>
    <row r="224" spans="1:16" x14ac:dyDescent="0.2">
      <c r="A224" s="205"/>
      <c r="B224" s="205"/>
      <c r="C224" s="205"/>
      <c r="D224" s="205"/>
      <c r="E224" s="205"/>
      <c r="F224" s="205"/>
      <c r="G224" s="205"/>
      <c r="H224" s="205"/>
      <c r="I224" s="205"/>
      <c r="J224" s="205"/>
      <c r="K224" s="205"/>
      <c r="L224" s="205"/>
      <c r="M224" s="205"/>
      <c r="N224" s="205"/>
      <c r="O224" s="205"/>
      <c r="P224" s="205"/>
    </row>
    <row r="225" spans="1:16" x14ac:dyDescent="0.2">
      <c r="A225" s="205"/>
      <c r="B225" s="205"/>
      <c r="C225" s="205"/>
      <c r="D225" s="205"/>
      <c r="E225" s="205"/>
      <c r="F225" s="205"/>
      <c r="G225" s="205"/>
      <c r="H225" s="205"/>
      <c r="I225" s="205"/>
      <c r="J225" s="205"/>
      <c r="K225" s="205"/>
      <c r="L225" s="205"/>
      <c r="M225" s="205"/>
      <c r="N225" s="205"/>
      <c r="O225" s="205"/>
      <c r="P225" s="205"/>
    </row>
    <row r="226" spans="1:16" x14ac:dyDescent="0.2">
      <c r="A226" s="205"/>
      <c r="B226" s="205"/>
      <c r="C226" s="205"/>
      <c r="D226" s="205"/>
      <c r="E226" s="205"/>
      <c r="F226" s="205"/>
      <c r="G226" s="205"/>
      <c r="H226" s="205"/>
      <c r="I226" s="205"/>
      <c r="J226" s="205"/>
      <c r="K226" s="205"/>
      <c r="L226" s="205"/>
      <c r="M226" s="205"/>
      <c r="N226" s="205"/>
      <c r="O226" s="205"/>
      <c r="P226" s="205"/>
    </row>
    <row r="227" spans="1:16" x14ac:dyDescent="0.2">
      <c r="A227" s="205"/>
      <c r="B227" s="205"/>
      <c r="C227" s="205"/>
      <c r="D227" s="205"/>
      <c r="E227" s="205"/>
      <c r="F227" s="205"/>
      <c r="G227" s="205"/>
      <c r="H227" s="205"/>
      <c r="I227" s="205"/>
      <c r="J227" s="205"/>
      <c r="K227" s="205"/>
      <c r="L227" s="205"/>
      <c r="M227" s="205"/>
      <c r="N227" s="205"/>
      <c r="O227" s="205"/>
      <c r="P227" s="205"/>
    </row>
    <row r="228" spans="1:16" x14ac:dyDescent="0.2">
      <c r="A228" s="205"/>
      <c r="B228" s="205"/>
      <c r="C228" s="205"/>
      <c r="D228" s="205"/>
      <c r="E228" s="205"/>
      <c r="F228" s="205"/>
      <c r="G228" s="205"/>
      <c r="H228" s="205"/>
      <c r="I228" s="205"/>
      <c r="J228" s="205"/>
      <c r="K228" s="205"/>
      <c r="L228" s="205"/>
      <c r="M228" s="205"/>
      <c r="N228" s="205"/>
      <c r="O228" s="205"/>
      <c r="P228" s="205"/>
    </row>
    <row r="229" spans="1:16" x14ac:dyDescent="0.2">
      <c r="A229" s="205"/>
      <c r="B229" s="205"/>
      <c r="C229" s="205"/>
      <c r="D229" s="205"/>
      <c r="E229" s="205"/>
      <c r="F229" s="205"/>
      <c r="G229" s="205"/>
      <c r="H229" s="205"/>
      <c r="I229" s="205"/>
      <c r="J229" s="205"/>
      <c r="K229" s="205"/>
      <c r="L229" s="205"/>
      <c r="M229" s="205"/>
      <c r="N229" s="205"/>
      <c r="O229" s="205"/>
      <c r="P229" s="205"/>
    </row>
    <row r="230" spans="1:16" x14ac:dyDescent="0.2">
      <c r="A230" s="205"/>
      <c r="B230" s="205"/>
      <c r="C230" s="205"/>
      <c r="D230" s="205"/>
      <c r="E230" s="205"/>
      <c r="F230" s="205"/>
      <c r="G230" s="205"/>
      <c r="H230" s="205"/>
      <c r="I230" s="205"/>
      <c r="J230" s="205"/>
      <c r="K230" s="205"/>
      <c r="L230" s="205"/>
      <c r="M230" s="205"/>
      <c r="N230" s="205"/>
      <c r="O230" s="205"/>
      <c r="P230" s="205"/>
    </row>
    <row r="231" spans="1:16" x14ac:dyDescent="0.2">
      <c r="A231" s="205"/>
      <c r="B231" s="205"/>
      <c r="C231" s="205"/>
      <c r="D231" s="205"/>
      <c r="E231" s="205"/>
      <c r="F231" s="205"/>
      <c r="G231" s="205"/>
      <c r="H231" s="205"/>
      <c r="I231" s="205"/>
      <c r="J231" s="205"/>
      <c r="K231" s="205"/>
      <c r="L231" s="205"/>
      <c r="M231" s="205"/>
      <c r="N231" s="205"/>
      <c r="O231" s="205"/>
      <c r="P231" s="205"/>
    </row>
    <row r="232" spans="1:16" x14ac:dyDescent="0.2">
      <c r="A232" s="205"/>
      <c r="B232" s="205"/>
      <c r="C232" s="205"/>
      <c r="D232" s="205"/>
      <c r="E232" s="205"/>
      <c r="F232" s="205"/>
      <c r="G232" s="205"/>
      <c r="H232" s="205"/>
      <c r="I232" s="205"/>
      <c r="J232" s="205"/>
      <c r="K232" s="205"/>
      <c r="L232" s="205"/>
      <c r="M232" s="205"/>
      <c r="N232" s="205"/>
      <c r="O232" s="205"/>
      <c r="P232" s="205"/>
    </row>
    <row r="233" spans="1:16" x14ac:dyDescent="0.2">
      <c r="A233" s="205"/>
      <c r="B233" s="205"/>
      <c r="C233" s="205"/>
      <c r="D233" s="205"/>
      <c r="E233" s="205"/>
      <c r="F233" s="205"/>
      <c r="G233" s="205"/>
      <c r="H233" s="205"/>
      <c r="I233" s="205"/>
      <c r="J233" s="205"/>
      <c r="K233" s="205"/>
      <c r="L233" s="205"/>
      <c r="M233" s="205"/>
      <c r="N233" s="205"/>
      <c r="O233" s="205"/>
      <c r="P233" s="205"/>
    </row>
    <row r="234" spans="1:16" x14ac:dyDescent="0.2">
      <c r="A234" s="205"/>
      <c r="B234" s="205"/>
      <c r="C234" s="205"/>
      <c r="D234" s="205"/>
      <c r="E234" s="205"/>
      <c r="F234" s="205"/>
      <c r="G234" s="205"/>
      <c r="H234" s="205"/>
      <c r="I234" s="205"/>
      <c r="J234" s="205"/>
      <c r="K234" s="205"/>
      <c r="L234" s="205"/>
      <c r="M234" s="205"/>
      <c r="N234" s="205"/>
      <c r="O234" s="205"/>
      <c r="P234" s="205"/>
    </row>
    <row r="235" spans="1:16" x14ac:dyDescent="0.2">
      <c r="A235" s="205"/>
      <c r="B235" s="205"/>
      <c r="C235" s="205"/>
      <c r="D235" s="205"/>
      <c r="E235" s="205"/>
      <c r="F235" s="205"/>
      <c r="G235" s="205"/>
      <c r="H235" s="205"/>
      <c r="I235" s="205"/>
      <c r="J235" s="205"/>
      <c r="K235" s="205"/>
      <c r="L235" s="205"/>
      <c r="M235" s="205"/>
      <c r="N235" s="205"/>
      <c r="O235" s="205"/>
      <c r="P235" s="205"/>
    </row>
    <row r="236" spans="1:16" x14ac:dyDescent="0.2">
      <c r="A236" s="205"/>
      <c r="B236" s="205"/>
      <c r="C236" s="205"/>
      <c r="D236" s="205"/>
      <c r="E236" s="205"/>
      <c r="F236" s="205"/>
      <c r="G236" s="205"/>
      <c r="H236" s="205"/>
      <c r="I236" s="205"/>
      <c r="J236" s="205"/>
      <c r="K236" s="205"/>
      <c r="L236" s="205"/>
      <c r="M236" s="205"/>
      <c r="N236" s="205"/>
      <c r="O236" s="205"/>
      <c r="P236" s="205"/>
    </row>
    <row r="237" spans="1:16" x14ac:dyDescent="0.2">
      <c r="A237" s="205"/>
      <c r="B237" s="205"/>
      <c r="C237" s="205"/>
      <c r="D237" s="205"/>
      <c r="E237" s="205"/>
      <c r="F237" s="205"/>
      <c r="G237" s="205"/>
      <c r="H237" s="205"/>
      <c r="I237" s="205"/>
      <c r="J237" s="205"/>
      <c r="K237" s="205"/>
      <c r="L237" s="205"/>
      <c r="M237" s="205"/>
      <c r="N237" s="205"/>
      <c r="O237" s="205"/>
      <c r="P237" s="205"/>
    </row>
    <row r="238" spans="1:16" x14ac:dyDescent="0.2">
      <c r="A238" s="205"/>
      <c r="B238" s="205"/>
      <c r="C238" s="205"/>
      <c r="D238" s="205"/>
      <c r="E238" s="205"/>
      <c r="F238" s="205"/>
      <c r="G238" s="205"/>
      <c r="H238" s="205"/>
      <c r="I238" s="205"/>
      <c r="J238" s="205"/>
      <c r="K238" s="205"/>
      <c r="L238" s="205"/>
      <c r="M238" s="205"/>
      <c r="N238" s="205"/>
      <c r="O238" s="205"/>
      <c r="P238" s="205"/>
    </row>
    <row r="239" spans="1:16" x14ac:dyDescent="0.2">
      <c r="A239" s="205"/>
      <c r="B239" s="205"/>
      <c r="C239" s="205"/>
      <c r="D239" s="205"/>
      <c r="E239" s="205"/>
      <c r="F239" s="205"/>
      <c r="G239" s="205"/>
      <c r="H239" s="205"/>
      <c r="I239" s="205"/>
      <c r="J239" s="205"/>
      <c r="K239" s="205"/>
      <c r="L239" s="205"/>
      <c r="M239" s="205"/>
      <c r="N239" s="205"/>
      <c r="O239" s="205"/>
      <c r="P239" s="205"/>
    </row>
    <row r="240" spans="1:16" x14ac:dyDescent="0.2">
      <c r="A240" s="205"/>
      <c r="B240" s="205"/>
      <c r="C240" s="205"/>
      <c r="D240" s="205"/>
      <c r="E240" s="205"/>
      <c r="F240" s="205"/>
      <c r="G240" s="205"/>
      <c r="H240" s="205"/>
      <c r="I240" s="205"/>
      <c r="J240" s="205"/>
      <c r="K240" s="205"/>
      <c r="L240" s="205"/>
      <c r="M240" s="205"/>
      <c r="N240" s="205"/>
      <c r="O240" s="205"/>
      <c r="P240" s="205"/>
    </row>
    <row r="241" spans="1:16" x14ac:dyDescent="0.2">
      <c r="A241" s="205"/>
      <c r="B241" s="205"/>
      <c r="C241" s="205"/>
      <c r="D241" s="205"/>
      <c r="E241" s="205"/>
      <c r="F241" s="205"/>
      <c r="G241" s="205"/>
      <c r="H241" s="205"/>
      <c r="I241" s="205"/>
      <c r="J241" s="205"/>
      <c r="K241" s="205"/>
      <c r="L241" s="205"/>
      <c r="M241" s="205"/>
      <c r="N241" s="205"/>
      <c r="O241" s="205"/>
      <c r="P241" s="205"/>
    </row>
    <row r="242" spans="1:16" x14ac:dyDescent="0.2">
      <c r="A242" s="205"/>
      <c r="B242" s="205"/>
      <c r="C242" s="205"/>
      <c r="D242" s="205"/>
      <c r="E242" s="205"/>
      <c r="F242" s="205"/>
      <c r="G242" s="205"/>
      <c r="H242" s="205"/>
      <c r="I242" s="205"/>
      <c r="J242" s="205"/>
      <c r="K242" s="205"/>
      <c r="L242" s="205"/>
      <c r="M242" s="205"/>
      <c r="N242" s="205"/>
      <c r="O242" s="205"/>
      <c r="P242" s="205"/>
    </row>
    <row r="243" spans="1:16" x14ac:dyDescent="0.2">
      <c r="A243" s="205"/>
      <c r="B243" s="205"/>
      <c r="C243" s="205"/>
      <c r="D243" s="205"/>
      <c r="E243" s="205"/>
      <c r="F243" s="205"/>
      <c r="G243" s="205"/>
      <c r="H243" s="205"/>
      <c r="I243" s="205"/>
      <c r="J243" s="205"/>
      <c r="K243" s="205"/>
      <c r="L243" s="205"/>
      <c r="M243" s="205"/>
      <c r="N243" s="205"/>
      <c r="O243" s="205"/>
      <c r="P243" s="205"/>
    </row>
    <row r="244" spans="1:16" x14ac:dyDescent="0.2">
      <c r="A244" s="205"/>
      <c r="B244" s="205"/>
      <c r="C244" s="205"/>
      <c r="D244" s="205"/>
      <c r="E244" s="205"/>
      <c r="F244" s="205"/>
      <c r="G244" s="205"/>
      <c r="H244" s="205"/>
      <c r="I244" s="205"/>
      <c r="J244" s="205"/>
      <c r="K244" s="205"/>
      <c r="L244" s="205"/>
      <c r="M244" s="205"/>
      <c r="N244" s="205"/>
      <c r="O244" s="205"/>
      <c r="P244" s="205"/>
    </row>
    <row r="245" spans="1:16" x14ac:dyDescent="0.2">
      <c r="A245" s="205"/>
      <c r="B245" s="205"/>
      <c r="C245" s="205"/>
      <c r="D245" s="205"/>
      <c r="E245" s="205"/>
      <c r="F245" s="205"/>
      <c r="G245" s="205"/>
      <c r="H245" s="205"/>
      <c r="I245" s="205"/>
      <c r="J245" s="205"/>
      <c r="K245" s="205"/>
      <c r="L245" s="205"/>
      <c r="M245" s="205"/>
      <c r="N245" s="205"/>
      <c r="O245" s="205"/>
      <c r="P245" s="205"/>
    </row>
    <row r="246" spans="1:16" x14ac:dyDescent="0.2">
      <c r="A246" s="205"/>
      <c r="B246" s="205"/>
      <c r="C246" s="205"/>
      <c r="D246" s="205"/>
      <c r="E246" s="205"/>
      <c r="F246" s="205"/>
      <c r="G246" s="205"/>
      <c r="H246" s="205"/>
      <c r="I246" s="205"/>
      <c r="J246" s="205"/>
      <c r="K246" s="205"/>
      <c r="L246" s="205"/>
      <c r="M246" s="205"/>
      <c r="N246" s="205"/>
      <c r="O246" s="205"/>
      <c r="P246" s="205"/>
    </row>
    <row r="247" spans="1:16" x14ac:dyDescent="0.2">
      <c r="A247" s="205"/>
      <c r="B247" s="205"/>
      <c r="C247" s="205"/>
      <c r="D247" s="205"/>
      <c r="E247" s="205"/>
      <c r="F247" s="205"/>
      <c r="G247" s="205"/>
      <c r="H247" s="205"/>
      <c r="I247" s="205"/>
      <c r="J247" s="205"/>
      <c r="K247" s="205"/>
      <c r="L247" s="205"/>
      <c r="M247" s="205"/>
      <c r="N247" s="205"/>
      <c r="O247" s="205"/>
      <c r="P247" s="205"/>
    </row>
    <row r="248" spans="1:16" x14ac:dyDescent="0.2">
      <c r="A248" s="205"/>
      <c r="B248" s="205"/>
      <c r="C248" s="205"/>
      <c r="D248" s="205"/>
      <c r="E248" s="205"/>
      <c r="F248" s="205"/>
      <c r="G248" s="205"/>
      <c r="H248" s="205"/>
      <c r="I248" s="205"/>
      <c r="J248" s="205"/>
      <c r="K248" s="205"/>
      <c r="L248" s="205"/>
      <c r="M248" s="205"/>
      <c r="N248" s="205"/>
      <c r="O248" s="205"/>
      <c r="P248" s="205"/>
    </row>
    <row r="249" spans="1:16" x14ac:dyDescent="0.2">
      <c r="A249" s="205"/>
      <c r="B249" s="205"/>
      <c r="C249" s="205"/>
      <c r="D249" s="205"/>
      <c r="E249" s="205"/>
      <c r="F249" s="205"/>
      <c r="G249" s="205"/>
      <c r="H249" s="205"/>
      <c r="I249" s="205"/>
      <c r="J249" s="205"/>
      <c r="K249" s="205"/>
      <c r="L249" s="205"/>
      <c r="M249" s="205"/>
      <c r="N249" s="205"/>
      <c r="O249" s="205"/>
      <c r="P249" s="205"/>
    </row>
    <row r="250" spans="1:16" x14ac:dyDescent="0.2">
      <c r="A250" s="205"/>
      <c r="B250" s="205"/>
      <c r="C250" s="205"/>
      <c r="D250" s="205"/>
      <c r="E250" s="205"/>
      <c r="F250" s="205"/>
      <c r="G250" s="205"/>
      <c r="H250" s="205"/>
      <c r="I250" s="205"/>
      <c r="J250" s="205"/>
      <c r="K250" s="205"/>
      <c r="L250" s="205"/>
      <c r="M250" s="205"/>
      <c r="N250" s="205"/>
      <c r="O250" s="205"/>
      <c r="P250" s="205"/>
    </row>
    <row r="251" spans="1:16" x14ac:dyDescent="0.2">
      <c r="A251" s="205"/>
      <c r="B251" s="205"/>
      <c r="C251" s="205"/>
      <c r="D251" s="205"/>
      <c r="E251" s="205"/>
      <c r="F251" s="205"/>
      <c r="G251" s="205"/>
      <c r="H251" s="205"/>
      <c r="I251" s="205"/>
      <c r="J251" s="205"/>
      <c r="K251" s="205"/>
      <c r="L251" s="205"/>
      <c r="M251" s="205"/>
      <c r="N251" s="205"/>
      <c r="O251" s="205"/>
      <c r="P251" s="205"/>
    </row>
    <row r="252" spans="1:16" x14ac:dyDescent="0.2">
      <c r="A252" s="205"/>
      <c r="B252" s="205"/>
      <c r="C252" s="205"/>
      <c r="D252" s="205"/>
      <c r="E252" s="205"/>
      <c r="F252" s="205"/>
      <c r="G252" s="205"/>
      <c r="H252" s="205"/>
      <c r="I252" s="205"/>
      <c r="J252" s="205"/>
      <c r="K252" s="205"/>
      <c r="L252" s="205"/>
      <c r="M252" s="205"/>
      <c r="N252" s="205"/>
      <c r="O252" s="205"/>
      <c r="P252" s="205"/>
    </row>
    <row r="253" spans="1:16" x14ac:dyDescent="0.2">
      <c r="A253" s="205"/>
      <c r="B253" s="205"/>
      <c r="C253" s="205"/>
      <c r="D253" s="205"/>
      <c r="E253" s="205"/>
      <c r="F253" s="205"/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</row>
    <row r="254" spans="1:16" x14ac:dyDescent="0.2">
      <c r="A254" s="205"/>
      <c r="B254" s="205"/>
      <c r="C254" s="205"/>
      <c r="D254" s="205"/>
      <c r="E254" s="205"/>
      <c r="F254" s="205"/>
      <c r="G254" s="205"/>
      <c r="H254" s="205"/>
      <c r="I254" s="205"/>
      <c r="J254" s="205"/>
      <c r="K254" s="205"/>
      <c r="L254" s="205"/>
      <c r="M254" s="205"/>
      <c r="N254" s="205"/>
      <c r="O254" s="205"/>
      <c r="P254" s="205"/>
    </row>
    <row r="255" spans="1:16" x14ac:dyDescent="0.2">
      <c r="A255" s="205"/>
      <c r="B255" s="205"/>
      <c r="C255" s="205"/>
      <c r="D255" s="205"/>
      <c r="E255" s="205"/>
      <c r="F255" s="205"/>
      <c r="G255" s="205"/>
      <c r="H255" s="205"/>
      <c r="I255" s="205"/>
      <c r="J255" s="205"/>
      <c r="K255" s="205"/>
      <c r="L255" s="205"/>
      <c r="M255" s="205"/>
      <c r="N255" s="205"/>
      <c r="O255" s="205"/>
      <c r="P255" s="205"/>
    </row>
    <row r="256" spans="1:16" x14ac:dyDescent="0.2">
      <c r="A256" s="205"/>
      <c r="B256" s="205"/>
      <c r="C256" s="205"/>
      <c r="D256" s="205"/>
      <c r="E256" s="205"/>
      <c r="F256" s="205"/>
      <c r="G256" s="205"/>
      <c r="H256" s="205"/>
      <c r="I256" s="205"/>
      <c r="J256" s="205"/>
      <c r="K256" s="205"/>
      <c r="L256" s="205"/>
      <c r="M256" s="205"/>
      <c r="N256" s="205"/>
      <c r="O256" s="205"/>
      <c r="P256" s="205"/>
    </row>
    <row r="257" spans="1:16" x14ac:dyDescent="0.2">
      <c r="A257" s="205"/>
      <c r="B257" s="205"/>
      <c r="C257" s="205"/>
      <c r="D257" s="205"/>
      <c r="E257" s="205"/>
      <c r="F257" s="205"/>
      <c r="G257" s="205"/>
      <c r="H257" s="205"/>
      <c r="I257" s="205"/>
      <c r="J257" s="205"/>
      <c r="K257" s="205"/>
      <c r="L257" s="205"/>
      <c r="M257" s="205"/>
      <c r="N257" s="205"/>
      <c r="O257" s="205"/>
      <c r="P257" s="205"/>
    </row>
    <row r="258" spans="1:16" x14ac:dyDescent="0.2">
      <c r="A258" s="205"/>
      <c r="B258" s="205"/>
      <c r="C258" s="205"/>
      <c r="D258" s="205"/>
      <c r="E258" s="205"/>
      <c r="F258" s="205"/>
      <c r="G258" s="205"/>
      <c r="H258" s="205"/>
      <c r="I258" s="205"/>
      <c r="J258" s="205"/>
      <c r="K258" s="205"/>
      <c r="L258" s="205"/>
      <c r="M258" s="205"/>
      <c r="N258" s="205"/>
      <c r="O258" s="205"/>
      <c r="P258" s="205"/>
    </row>
    <row r="259" spans="1:16" x14ac:dyDescent="0.2">
      <c r="A259" s="205"/>
      <c r="B259" s="205"/>
      <c r="C259" s="205"/>
      <c r="D259" s="205"/>
      <c r="E259" s="205"/>
      <c r="F259" s="205"/>
      <c r="G259" s="205"/>
      <c r="H259" s="205"/>
      <c r="I259" s="205"/>
      <c r="J259" s="205"/>
      <c r="K259" s="205"/>
      <c r="L259" s="205"/>
      <c r="M259" s="205"/>
      <c r="N259" s="205"/>
      <c r="O259" s="205"/>
      <c r="P259" s="205"/>
    </row>
    <row r="260" spans="1:16" x14ac:dyDescent="0.2">
      <c r="A260" s="205"/>
      <c r="B260" s="205"/>
      <c r="C260" s="205"/>
      <c r="D260" s="205"/>
      <c r="E260" s="205"/>
      <c r="F260" s="205"/>
      <c r="G260" s="205"/>
      <c r="H260" s="205"/>
      <c r="I260" s="205"/>
      <c r="J260" s="205"/>
      <c r="K260" s="205"/>
      <c r="L260" s="205"/>
      <c r="M260" s="205"/>
      <c r="N260" s="205"/>
      <c r="O260" s="205"/>
      <c r="P260" s="205"/>
    </row>
    <row r="261" spans="1:16" x14ac:dyDescent="0.2">
      <c r="A261" s="205"/>
      <c r="B261" s="205"/>
      <c r="C261" s="205"/>
      <c r="D261" s="205"/>
      <c r="E261" s="205"/>
      <c r="F261" s="205"/>
      <c r="G261" s="205"/>
      <c r="H261" s="205"/>
      <c r="I261" s="205"/>
      <c r="J261" s="205"/>
      <c r="K261" s="205"/>
      <c r="L261" s="205"/>
      <c r="M261" s="205"/>
      <c r="N261" s="205"/>
      <c r="O261" s="205"/>
      <c r="P261" s="205"/>
    </row>
    <row r="262" spans="1:16" x14ac:dyDescent="0.2">
      <c r="A262" s="205"/>
      <c r="B262" s="205"/>
      <c r="C262" s="205"/>
      <c r="D262" s="205"/>
      <c r="E262" s="205"/>
      <c r="F262" s="205"/>
      <c r="G262" s="205"/>
      <c r="H262" s="205"/>
      <c r="I262" s="205"/>
      <c r="J262" s="205"/>
      <c r="K262" s="205"/>
      <c r="L262" s="205"/>
      <c r="M262" s="205"/>
      <c r="N262" s="205"/>
      <c r="O262" s="205"/>
      <c r="P262" s="205"/>
    </row>
    <row r="263" spans="1:16" x14ac:dyDescent="0.2">
      <c r="A263" s="205"/>
      <c r="B263" s="205"/>
      <c r="C263" s="205"/>
      <c r="D263" s="205"/>
      <c r="E263" s="205"/>
      <c r="F263" s="205"/>
      <c r="G263" s="205"/>
      <c r="H263" s="205"/>
      <c r="I263" s="205"/>
      <c r="J263" s="205"/>
      <c r="K263" s="205"/>
      <c r="L263" s="205"/>
      <c r="M263" s="205"/>
      <c r="N263" s="205"/>
      <c r="O263" s="205"/>
      <c r="P263" s="205"/>
    </row>
    <row r="264" spans="1:16" x14ac:dyDescent="0.2">
      <c r="A264" s="205"/>
      <c r="B264" s="205"/>
      <c r="C264" s="205"/>
      <c r="D264" s="205"/>
      <c r="E264" s="205"/>
      <c r="F264" s="205"/>
      <c r="G264" s="205"/>
      <c r="H264" s="205"/>
      <c r="I264" s="205"/>
      <c r="J264" s="205"/>
      <c r="K264" s="205"/>
      <c r="L264" s="205"/>
      <c r="M264" s="205"/>
      <c r="N264" s="205"/>
      <c r="O264" s="205"/>
      <c r="P264" s="205"/>
    </row>
    <row r="265" spans="1:16" x14ac:dyDescent="0.2">
      <c r="A265" s="205"/>
      <c r="B265" s="205"/>
      <c r="C265" s="205"/>
      <c r="D265" s="205"/>
      <c r="E265" s="205"/>
      <c r="F265" s="205"/>
      <c r="G265" s="205"/>
      <c r="H265" s="205"/>
      <c r="I265" s="205"/>
      <c r="J265" s="205"/>
      <c r="K265" s="205"/>
      <c r="L265" s="205"/>
      <c r="M265" s="205"/>
      <c r="N265" s="205"/>
      <c r="O265" s="205"/>
      <c r="P265" s="205"/>
    </row>
    <row r="266" spans="1:16" x14ac:dyDescent="0.2">
      <c r="A266" s="205"/>
      <c r="B266" s="205"/>
      <c r="C266" s="205"/>
      <c r="D266" s="205"/>
      <c r="E266" s="205"/>
      <c r="F266" s="205"/>
      <c r="G266" s="205"/>
      <c r="H266" s="205"/>
      <c r="I266" s="205"/>
      <c r="J266" s="205"/>
      <c r="K266" s="205"/>
      <c r="L266" s="205"/>
      <c r="M266" s="205"/>
      <c r="N266" s="205"/>
      <c r="O266" s="205"/>
      <c r="P266" s="205"/>
    </row>
    <row r="267" spans="1:16" x14ac:dyDescent="0.2">
      <c r="A267" s="205"/>
      <c r="B267" s="205"/>
      <c r="C267" s="205"/>
      <c r="D267" s="205"/>
      <c r="E267" s="205"/>
      <c r="F267" s="205"/>
      <c r="G267" s="205"/>
      <c r="H267" s="205"/>
      <c r="I267" s="205"/>
      <c r="J267" s="205"/>
      <c r="K267" s="205"/>
      <c r="L267" s="205"/>
      <c r="M267" s="205"/>
      <c r="N267" s="205"/>
      <c r="O267" s="205"/>
      <c r="P267" s="205"/>
    </row>
    <row r="268" spans="1:16" x14ac:dyDescent="0.2">
      <c r="A268" s="205"/>
      <c r="B268" s="205"/>
      <c r="C268" s="205"/>
      <c r="D268" s="205"/>
      <c r="E268" s="205"/>
      <c r="F268" s="205"/>
      <c r="G268" s="205"/>
      <c r="H268" s="205"/>
      <c r="I268" s="205"/>
      <c r="J268" s="205"/>
      <c r="K268" s="205"/>
      <c r="L268" s="205"/>
      <c r="M268" s="205"/>
      <c r="N268" s="205"/>
      <c r="O268" s="205"/>
      <c r="P268" s="205"/>
    </row>
    <row r="269" spans="1:16" x14ac:dyDescent="0.2">
      <c r="A269" s="205"/>
      <c r="B269" s="205"/>
      <c r="C269" s="205"/>
      <c r="D269" s="205"/>
      <c r="E269" s="205"/>
      <c r="F269" s="205"/>
      <c r="G269" s="205"/>
      <c r="H269" s="205"/>
      <c r="I269" s="205"/>
      <c r="J269" s="205"/>
      <c r="K269" s="205"/>
      <c r="L269" s="205"/>
      <c r="M269" s="205"/>
      <c r="N269" s="205"/>
      <c r="O269" s="205"/>
      <c r="P269" s="205"/>
    </row>
    <row r="270" spans="1:16" x14ac:dyDescent="0.2">
      <c r="A270" s="205"/>
      <c r="B270" s="205"/>
      <c r="C270" s="205"/>
      <c r="D270" s="205"/>
      <c r="E270" s="205"/>
      <c r="F270" s="205"/>
      <c r="G270" s="205"/>
      <c r="H270" s="205"/>
      <c r="I270" s="205"/>
      <c r="J270" s="205"/>
      <c r="K270" s="205"/>
      <c r="L270" s="205"/>
      <c r="M270" s="205"/>
      <c r="N270" s="205"/>
      <c r="O270" s="205"/>
      <c r="P270" s="205"/>
    </row>
    <row r="271" spans="1:16" x14ac:dyDescent="0.2">
      <c r="A271" s="205"/>
      <c r="B271" s="205"/>
      <c r="C271" s="205"/>
      <c r="D271" s="205"/>
      <c r="E271" s="205"/>
      <c r="F271" s="205"/>
      <c r="G271" s="205"/>
      <c r="H271" s="205"/>
      <c r="I271" s="205"/>
      <c r="J271" s="205"/>
      <c r="K271" s="205"/>
      <c r="L271" s="205"/>
      <c r="M271" s="205"/>
      <c r="N271" s="205"/>
      <c r="O271" s="205"/>
      <c r="P271" s="205"/>
    </row>
    <row r="272" spans="1:16" x14ac:dyDescent="0.2">
      <c r="A272" s="205"/>
      <c r="B272" s="205"/>
      <c r="C272" s="205"/>
      <c r="D272" s="205"/>
      <c r="E272" s="205"/>
      <c r="F272" s="205"/>
      <c r="G272" s="205"/>
      <c r="H272" s="205"/>
      <c r="I272" s="205"/>
      <c r="J272" s="205"/>
      <c r="K272" s="205"/>
      <c r="L272" s="205"/>
      <c r="M272" s="205"/>
      <c r="N272" s="205"/>
      <c r="O272" s="205"/>
      <c r="P272" s="205"/>
    </row>
    <row r="273" spans="1:16" x14ac:dyDescent="0.2">
      <c r="A273" s="205"/>
      <c r="B273" s="205"/>
      <c r="C273" s="205"/>
      <c r="D273" s="205"/>
      <c r="E273" s="205"/>
      <c r="F273" s="205"/>
      <c r="G273" s="205"/>
      <c r="H273" s="205"/>
      <c r="I273" s="205"/>
      <c r="J273" s="205"/>
      <c r="K273" s="205"/>
      <c r="L273" s="205"/>
      <c r="M273" s="205"/>
      <c r="N273" s="205"/>
      <c r="O273" s="205"/>
      <c r="P273" s="205"/>
    </row>
    <row r="274" spans="1:16" x14ac:dyDescent="0.2">
      <c r="A274" s="205"/>
      <c r="B274" s="205"/>
      <c r="C274" s="205"/>
      <c r="D274" s="205"/>
      <c r="E274" s="205"/>
      <c r="F274" s="205"/>
      <c r="G274" s="205"/>
      <c r="H274" s="205"/>
      <c r="I274" s="205"/>
      <c r="J274" s="205"/>
      <c r="K274" s="205"/>
      <c r="L274" s="205"/>
      <c r="M274" s="205"/>
      <c r="N274" s="205"/>
      <c r="O274" s="205"/>
      <c r="P274" s="205"/>
    </row>
    <row r="275" spans="1:16" x14ac:dyDescent="0.2">
      <c r="A275" s="205"/>
      <c r="B275" s="205"/>
      <c r="C275" s="205"/>
      <c r="D275" s="205"/>
      <c r="E275" s="205"/>
      <c r="F275" s="205"/>
      <c r="G275" s="205"/>
      <c r="H275" s="205"/>
      <c r="I275" s="205"/>
      <c r="J275" s="205"/>
      <c r="K275" s="205"/>
      <c r="L275" s="205"/>
      <c r="M275" s="205"/>
      <c r="N275" s="205"/>
      <c r="O275" s="205"/>
      <c r="P275" s="205"/>
    </row>
    <row r="276" spans="1:16" x14ac:dyDescent="0.2">
      <c r="A276" s="205"/>
      <c r="B276" s="205"/>
      <c r="C276" s="205"/>
      <c r="D276" s="205"/>
      <c r="E276" s="205"/>
      <c r="F276" s="205"/>
      <c r="G276" s="205"/>
      <c r="H276" s="205"/>
      <c r="I276" s="205"/>
      <c r="J276" s="205"/>
      <c r="K276" s="205"/>
      <c r="L276" s="205"/>
      <c r="M276" s="205"/>
      <c r="N276" s="205"/>
      <c r="O276" s="205"/>
      <c r="P276" s="205"/>
    </row>
    <row r="277" spans="1:16" x14ac:dyDescent="0.2">
      <c r="A277" s="205"/>
      <c r="B277" s="205"/>
      <c r="C277" s="205"/>
      <c r="D277" s="205"/>
      <c r="E277" s="205"/>
      <c r="F277" s="205"/>
      <c r="G277" s="205"/>
      <c r="H277" s="205"/>
      <c r="I277" s="205"/>
      <c r="J277" s="205"/>
      <c r="K277" s="205"/>
      <c r="L277" s="205"/>
      <c r="M277" s="205"/>
      <c r="N277" s="205"/>
      <c r="O277" s="205"/>
      <c r="P277" s="205"/>
    </row>
    <row r="278" spans="1:16" x14ac:dyDescent="0.2">
      <c r="A278" s="205"/>
      <c r="B278" s="205"/>
      <c r="C278" s="205"/>
      <c r="D278" s="205"/>
      <c r="E278" s="205"/>
      <c r="F278" s="205"/>
      <c r="G278" s="205"/>
      <c r="H278" s="205"/>
      <c r="I278" s="205"/>
      <c r="J278" s="205"/>
      <c r="K278" s="205"/>
      <c r="L278" s="205"/>
      <c r="M278" s="205"/>
      <c r="N278" s="205"/>
      <c r="O278" s="205"/>
      <c r="P278" s="205"/>
    </row>
    <row r="279" spans="1:16" x14ac:dyDescent="0.2">
      <c r="A279" s="205"/>
      <c r="B279" s="205"/>
      <c r="C279" s="205"/>
      <c r="D279" s="205"/>
      <c r="E279" s="205"/>
      <c r="F279" s="205"/>
      <c r="G279" s="205"/>
      <c r="H279" s="205"/>
      <c r="I279" s="205"/>
      <c r="J279" s="205"/>
      <c r="K279" s="205"/>
      <c r="L279" s="205"/>
      <c r="M279" s="205"/>
      <c r="N279" s="205"/>
      <c r="O279" s="205"/>
      <c r="P279" s="205"/>
    </row>
    <row r="280" spans="1:16" x14ac:dyDescent="0.2">
      <c r="A280" s="205"/>
      <c r="B280" s="205"/>
      <c r="C280" s="205"/>
      <c r="D280" s="205"/>
      <c r="E280" s="205"/>
      <c r="F280" s="205"/>
      <c r="G280" s="205"/>
      <c r="H280" s="205"/>
      <c r="I280" s="205"/>
      <c r="J280" s="205"/>
      <c r="K280" s="205"/>
      <c r="L280" s="205"/>
      <c r="M280" s="205"/>
      <c r="N280" s="205"/>
      <c r="O280" s="205"/>
      <c r="P280" s="205"/>
    </row>
    <row r="281" spans="1:16" x14ac:dyDescent="0.2">
      <c r="A281" s="205"/>
      <c r="B281" s="205"/>
      <c r="C281" s="205"/>
      <c r="D281" s="205"/>
      <c r="E281" s="205"/>
      <c r="F281" s="205"/>
      <c r="G281" s="205"/>
      <c r="H281" s="205"/>
      <c r="I281" s="205"/>
      <c r="J281" s="205"/>
      <c r="K281" s="205"/>
      <c r="L281" s="205"/>
      <c r="M281" s="205"/>
      <c r="N281" s="205"/>
      <c r="O281" s="205"/>
      <c r="P281" s="205"/>
    </row>
    <row r="282" spans="1:16" x14ac:dyDescent="0.2">
      <c r="A282" s="205"/>
      <c r="B282" s="205"/>
      <c r="C282" s="205"/>
      <c r="D282" s="205"/>
      <c r="E282" s="205"/>
      <c r="F282" s="205"/>
      <c r="G282" s="205"/>
      <c r="H282" s="205"/>
      <c r="I282" s="205"/>
      <c r="J282" s="205"/>
      <c r="K282" s="205"/>
      <c r="L282" s="205"/>
      <c r="M282" s="205"/>
      <c r="N282" s="205"/>
      <c r="O282" s="205"/>
      <c r="P282" s="205"/>
    </row>
    <row r="283" spans="1:16" x14ac:dyDescent="0.2">
      <c r="A283" s="205"/>
      <c r="B283" s="205"/>
      <c r="C283" s="205"/>
      <c r="D283" s="205"/>
      <c r="E283" s="205"/>
      <c r="F283" s="205"/>
      <c r="G283" s="205"/>
      <c r="H283" s="205"/>
      <c r="I283" s="205"/>
      <c r="J283" s="205"/>
      <c r="K283" s="205"/>
      <c r="L283" s="205"/>
      <c r="M283" s="205"/>
      <c r="N283" s="205"/>
      <c r="O283" s="205"/>
      <c r="P283" s="205"/>
    </row>
    <row r="284" spans="1:16" x14ac:dyDescent="0.2">
      <c r="C284" s="205"/>
    </row>
  </sheetData>
  <hyperlinks>
    <hyperlink ref="B16" location="'Solgt mengde'!Utskriftsområde" display="'Solgt mengde'!Utskriftsområde" xr:uid="{00000000-0004-0000-0000-000000000000}"/>
    <hyperlink ref="B18" location="Feltoversikt!B1" display="Feltoversikt / Fields" xr:uid="{00000000-0004-0000-0000-000001000000}"/>
    <hyperlink ref="B20" location="'Reserver RK 1,2 og 3 '!A1" display="'Reserver RK 1,2 og 3 '!A1" xr:uid="{00000000-0004-0000-0000-000002000000}"/>
    <hyperlink ref="B32" location="'Funn RK 5F'!A1" display="'Funn RK 5F'!A1" xr:uid="{00000000-0004-0000-0000-000003000000}"/>
    <hyperlink ref="B34" location="'Funn RK 7F'!A1" display="'Funn RK 7F'!A1" xr:uid="{00000000-0004-0000-0000-000004000000}"/>
    <hyperlink ref="C43" r:id="rId1" xr:uid="{00000000-0004-0000-0000-000006000000}"/>
    <hyperlink ref="B38" location="Tilstedeværende!A1" display="Tilstedeværende!A1" xr:uid="{00000000-0004-0000-0000-000007000000}"/>
    <hyperlink ref="B11" location="'Totale ressurser  per område'!A1" display="'Totale ressurser  per område'!A1" xr:uid="{00000000-0004-0000-0000-000008000000}"/>
    <hyperlink ref="B13" location="'Totale ressurser pr res.kat'!A1" display="Totale utvinnbare petroleumsressurser" xr:uid="{00000000-0004-0000-0000-000009000000}"/>
    <hyperlink ref="B14" location="'Totale ressurser pr res.kat'!A1" display="Original Recoverable Petroleum Resources on the Norwegian Continental Shelf divided on resource categories" xr:uid="{00000000-0004-0000-0000-00000A000000}"/>
    <hyperlink ref="B30" location="'Funn RK 4F'!A1" display="'Funn RK 4F'!A1" xr:uid="{00000000-0004-0000-0000-00000B000000}"/>
    <hyperlink ref="B7" r:id="rId2" xr:uid="{00000000-0004-0000-0000-00000C000000}"/>
    <hyperlink ref="B27" location="'Reserver RK 3 - Felt og Funn'!A1" display="Reserver RK 3 - Felt og funn" xr:uid="{00000000-0004-0000-0000-00000D000000}"/>
    <hyperlink ref="B28" location="'Reserver RK 3 - Felt og Funn'!A1" display="Reserves in fields and discoveries in RC 3" xr:uid="{00000000-0004-0000-0000-00000E000000}"/>
    <hyperlink ref="B40" location="UNFC!A1" display="UNFC klassifisering" xr:uid="{00000000-0004-0000-0000-00000F000000}"/>
    <hyperlink ref="B41" location="UNFC!A1" display="United Nations Framework Classification for Resources" xr:uid="{00000000-0004-0000-0000-000010000000}"/>
    <hyperlink ref="B24" location="'Reserver RK 2F - Funn'!A1" display="Reserver RK 2F - Funn" xr:uid="{76E1056E-C889-4219-9E7B-F0E60B448760}"/>
    <hyperlink ref="B25" location="'Reserver RK 2F - Funn'!A1" display="Reserves in discoveries in RC 2F" xr:uid="{37E57643-0D76-419A-9540-C0859BAD960D}"/>
    <hyperlink ref="B8" r:id="rId3" xr:uid="{8F8C0975-29A3-41AE-8446-10007415EF39}"/>
    <hyperlink ref="B22" location="'Reserver RK 1 - Funn'!A1" display="'Reserver RK 1 - Funn'!A1" xr:uid="{50FE2181-7097-4A41-A1CE-CBF8C3A900AC}"/>
    <hyperlink ref="B36" location="'Funn i felt og funn'!A1" display="'Funn i felt og funn'!A1" xr:uid="{00000000-0004-0000-0000-000005000000}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8"/>
  <sheetViews>
    <sheetView workbookViewId="0">
      <selection sqref="A1:G1"/>
    </sheetView>
  </sheetViews>
  <sheetFormatPr baseColWidth="10" defaultColWidth="11.42578125" defaultRowHeight="12.75" x14ac:dyDescent="0.2"/>
  <cols>
    <col min="1" max="1" width="29" style="16" customWidth="1"/>
    <col min="2" max="4" width="11.42578125" style="16"/>
    <col min="5" max="5" width="11.42578125" style="16" customWidth="1"/>
    <col min="6" max="7" width="11.42578125" style="16"/>
    <col min="8" max="9" width="11.5703125" style="16" customWidth="1"/>
    <col min="10" max="16384" width="11.42578125" style="16"/>
  </cols>
  <sheetData>
    <row r="1" spans="1:12" ht="48.75" customHeight="1" x14ac:dyDescent="0.2">
      <c r="A1" s="565" t="s">
        <v>378</v>
      </c>
      <c r="B1" s="565"/>
      <c r="C1" s="565"/>
      <c r="D1" s="565"/>
      <c r="E1" s="565"/>
      <c r="F1" s="565"/>
      <c r="G1" s="565"/>
    </row>
    <row r="2" spans="1:12" ht="13.5" thickBot="1" x14ac:dyDescent="0.25">
      <c r="A2" s="15"/>
    </row>
    <row r="3" spans="1:12" ht="39" x14ac:dyDescent="0.2">
      <c r="A3" s="178" t="s">
        <v>297</v>
      </c>
      <c r="B3" s="175" t="s">
        <v>136</v>
      </c>
      <c r="C3" s="175" t="s">
        <v>137</v>
      </c>
      <c r="D3" s="175" t="s">
        <v>141</v>
      </c>
      <c r="E3" s="175" t="s">
        <v>138</v>
      </c>
      <c r="F3" s="175" t="s">
        <v>289</v>
      </c>
      <c r="G3" s="231" t="s">
        <v>292</v>
      </c>
    </row>
    <row r="4" spans="1:12" s="67" customFormat="1" ht="27.75" thickBot="1" x14ac:dyDescent="0.25">
      <c r="A4" s="179" t="s">
        <v>288</v>
      </c>
      <c r="B4" s="183" t="s">
        <v>327</v>
      </c>
      <c r="C4" s="183" t="s">
        <v>328</v>
      </c>
      <c r="D4" s="183" t="s">
        <v>139</v>
      </c>
      <c r="E4" s="183" t="s">
        <v>327</v>
      </c>
      <c r="F4" s="183" t="s">
        <v>327</v>
      </c>
      <c r="G4" s="470"/>
    </row>
    <row r="5" spans="1:12" ht="15" x14ac:dyDescent="0.25">
      <c r="A5" s="509" t="s">
        <v>448</v>
      </c>
      <c r="B5" s="277">
        <v>0.08</v>
      </c>
      <c r="C5" s="27">
        <v>0.55000000000000004</v>
      </c>
      <c r="D5" s="27">
        <v>0</v>
      </c>
      <c r="E5" s="27">
        <v>0</v>
      </c>
      <c r="F5" s="36">
        <v>0.62</v>
      </c>
      <c r="G5" s="68">
        <v>2013</v>
      </c>
      <c r="I5" s="35"/>
      <c r="J5" s="374"/>
      <c r="K5" s="35"/>
      <c r="L5" s="35"/>
    </row>
    <row r="6" spans="1:12" ht="17.25" x14ac:dyDescent="0.25">
      <c r="A6" s="509" t="s">
        <v>719</v>
      </c>
      <c r="B6" s="277">
        <v>10.92</v>
      </c>
      <c r="C6" s="27">
        <v>0</v>
      </c>
      <c r="D6" s="27">
        <v>0</v>
      </c>
      <c r="E6" s="27">
        <v>0</v>
      </c>
      <c r="F6" s="36">
        <v>10.92</v>
      </c>
      <c r="G6" s="68">
        <v>2012</v>
      </c>
      <c r="I6" s="35"/>
      <c r="J6" s="374"/>
      <c r="K6" s="35"/>
      <c r="L6" s="35"/>
    </row>
    <row r="7" spans="1:12" ht="15" x14ac:dyDescent="0.25">
      <c r="A7" s="509" t="s">
        <v>583</v>
      </c>
      <c r="B7" s="277">
        <v>0.34</v>
      </c>
      <c r="C7" s="27">
        <v>0.15</v>
      </c>
      <c r="D7" s="27">
        <v>0.08</v>
      </c>
      <c r="E7" s="27">
        <v>0</v>
      </c>
      <c r="F7" s="36">
        <v>0.64</v>
      </c>
      <c r="G7" s="68">
        <v>2016</v>
      </c>
      <c r="I7" s="35"/>
      <c r="J7" s="374"/>
      <c r="K7" s="35"/>
      <c r="L7" s="35"/>
    </row>
    <row r="8" spans="1:12" ht="15" x14ac:dyDescent="0.25">
      <c r="A8" s="509" t="s">
        <v>451</v>
      </c>
      <c r="B8" s="277">
        <v>11.27</v>
      </c>
      <c r="C8" s="27">
        <v>5.88</v>
      </c>
      <c r="D8" s="27">
        <v>0.52</v>
      </c>
      <c r="E8" s="27">
        <v>0</v>
      </c>
      <c r="F8" s="36">
        <v>18.149999999999999</v>
      </c>
      <c r="G8" s="68">
        <v>2009</v>
      </c>
      <c r="I8" s="35"/>
      <c r="J8" s="374"/>
      <c r="K8" s="35"/>
      <c r="L8" s="35"/>
    </row>
    <row r="9" spans="1:12" ht="15" x14ac:dyDescent="0.25">
      <c r="A9" s="509" t="s">
        <v>449</v>
      </c>
      <c r="B9" s="277">
        <v>0</v>
      </c>
      <c r="C9" s="27">
        <v>30.03</v>
      </c>
      <c r="D9" s="27">
        <v>0</v>
      </c>
      <c r="E9" s="27">
        <v>0.78</v>
      </c>
      <c r="F9" s="36">
        <v>30.81</v>
      </c>
      <c r="G9" s="68">
        <v>2005</v>
      </c>
      <c r="I9" s="35"/>
      <c r="J9" s="374"/>
      <c r="K9" s="35"/>
      <c r="L9" s="35"/>
    </row>
    <row r="10" spans="1:12" ht="17.25" x14ac:dyDescent="0.25">
      <c r="A10" s="509" t="s">
        <v>721</v>
      </c>
      <c r="B10" s="277">
        <v>0</v>
      </c>
      <c r="C10" s="27">
        <v>11.01</v>
      </c>
      <c r="D10" s="27">
        <v>0.17</v>
      </c>
      <c r="E10" s="27">
        <v>0.39</v>
      </c>
      <c r="F10" s="36">
        <v>11.73</v>
      </c>
      <c r="G10" s="68">
        <v>1981</v>
      </c>
      <c r="I10" s="35"/>
      <c r="J10" s="373"/>
      <c r="K10" s="35"/>
      <c r="L10" s="35"/>
    </row>
    <row r="11" spans="1:12" ht="17.25" x14ac:dyDescent="0.25">
      <c r="A11" s="510" t="s">
        <v>722</v>
      </c>
      <c r="B11" s="278">
        <v>12.58</v>
      </c>
      <c r="C11" s="54">
        <v>6.7</v>
      </c>
      <c r="D11" s="54">
        <v>0</v>
      </c>
      <c r="E11" s="54">
        <v>0</v>
      </c>
      <c r="F11" s="55">
        <v>19.28</v>
      </c>
      <c r="G11" s="274">
        <v>2014</v>
      </c>
      <c r="I11" s="35"/>
      <c r="J11" s="374"/>
      <c r="K11" s="35"/>
      <c r="L11" s="35"/>
    </row>
    <row r="12" spans="1:12" ht="15.75" thickBot="1" x14ac:dyDescent="0.3">
      <c r="A12" s="56" t="s">
        <v>89</v>
      </c>
      <c r="B12" s="57">
        <f>SUM(B5:B11)</f>
        <v>35.19</v>
      </c>
      <c r="C12" s="58">
        <f>SUM(C5:C11)</f>
        <v>54.32</v>
      </c>
      <c r="D12" s="58">
        <f>SUM(D5:D11)</f>
        <v>0.77</v>
      </c>
      <c r="E12" s="58">
        <f>SUM(E5:E11)</f>
        <v>1.17</v>
      </c>
      <c r="F12" s="369">
        <f>SUM(F5:F11)</f>
        <v>92.15</v>
      </c>
      <c r="G12" s="65"/>
      <c r="I12" s="35"/>
      <c r="J12" s="374"/>
    </row>
    <row r="13" spans="1:12" ht="15" x14ac:dyDescent="0.25">
      <c r="A13" s="45"/>
      <c r="B13" s="27"/>
      <c r="C13" s="27"/>
      <c r="D13" s="27"/>
      <c r="E13" s="27"/>
      <c r="F13" s="27"/>
      <c r="G13" s="45"/>
      <c r="J13" s="374"/>
    </row>
    <row r="14" spans="1:12" ht="15" x14ac:dyDescent="0.25">
      <c r="A14" s="358" t="s">
        <v>538</v>
      </c>
      <c r="B14" s="66"/>
      <c r="C14" s="66"/>
      <c r="D14" s="66"/>
      <c r="E14" s="66"/>
      <c r="F14" s="66"/>
      <c r="G14" s="66"/>
      <c r="J14" s="374"/>
    </row>
    <row r="15" spans="1:12" ht="15" x14ac:dyDescent="0.25">
      <c r="A15" s="69" t="s">
        <v>293</v>
      </c>
      <c r="B15" s="69"/>
      <c r="C15" s="69"/>
      <c r="D15" s="69"/>
      <c r="E15" s="15"/>
      <c r="F15" s="249"/>
      <c r="G15" s="66"/>
      <c r="J15" s="374"/>
    </row>
    <row r="16" spans="1:12" ht="15" x14ac:dyDescent="0.25">
      <c r="A16" s="69" t="s">
        <v>537</v>
      </c>
      <c r="B16" s="69"/>
      <c r="C16" s="69"/>
      <c r="D16" s="69"/>
      <c r="E16" s="15"/>
      <c r="F16" s="249"/>
      <c r="G16" s="66"/>
      <c r="J16" s="374"/>
    </row>
    <row r="17" spans="1:10" ht="15" x14ac:dyDescent="0.25">
      <c r="A17" s="340" t="s">
        <v>720</v>
      </c>
      <c r="B17" s="340"/>
      <c r="C17" s="340"/>
      <c r="D17" s="47"/>
      <c r="E17" s="248"/>
      <c r="F17" s="248"/>
      <c r="I17" s="371"/>
      <c r="J17" s="372"/>
    </row>
    <row r="18" spans="1:10" ht="15" x14ac:dyDescent="0.25">
      <c r="A18" s="47" t="s">
        <v>723</v>
      </c>
      <c r="B18" s="47"/>
      <c r="C18" s="47"/>
      <c r="D18" s="47"/>
      <c r="E18" s="248"/>
      <c r="F18" s="248"/>
      <c r="I18" s="371"/>
      <c r="J18" s="372"/>
    </row>
    <row r="19" spans="1:10" ht="15" x14ac:dyDescent="0.25">
      <c r="A19" s="47" t="s">
        <v>724</v>
      </c>
      <c r="B19" s="47"/>
      <c r="C19" s="47"/>
      <c r="D19" s="47"/>
      <c r="E19" s="248"/>
      <c r="F19" s="248"/>
      <c r="I19" s="371"/>
      <c r="J19" s="372"/>
    </row>
    <row r="20" spans="1:10" x14ac:dyDescent="0.2">
      <c r="B20" s="47"/>
      <c r="C20" s="47"/>
      <c r="D20" s="47"/>
      <c r="E20" s="248"/>
      <c r="F20" s="248"/>
    </row>
    <row r="21" spans="1:10" x14ac:dyDescent="0.2">
      <c r="B21" s="47"/>
      <c r="C21" s="47"/>
      <c r="D21" s="47"/>
      <c r="E21" s="248"/>
      <c r="F21" s="248"/>
    </row>
    <row r="23" spans="1:10" x14ac:dyDescent="0.2">
      <c r="A23" s="232" t="s">
        <v>290</v>
      </c>
      <c r="B23" s="69"/>
      <c r="C23" s="69"/>
      <c r="D23" s="69"/>
      <c r="E23" s="69"/>
      <c r="F23" s="69"/>
      <c r="G23" s="69"/>
    </row>
    <row r="24" spans="1:10" ht="13.5" x14ac:dyDescent="0.2">
      <c r="A24" s="232" t="s">
        <v>291</v>
      </c>
      <c r="B24" s="232"/>
      <c r="C24" s="232"/>
      <c r="D24" s="232"/>
      <c r="E24" s="69"/>
      <c r="F24" s="69"/>
      <c r="G24" s="69"/>
    </row>
    <row r="25" spans="1:10" ht="12.75" customHeight="1" x14ac:dyDescent="0.2">
      <c r="A25" s="232" t="s">
        <v>541</v>
      </c>
      <c r="B25" s="232"/>
      <c r="C25" s="232"/>
      <c r="D25" s="232"/>
      <c r="E25" s="69"/>
      <c r="F25" s="69"/>
      <c r="G25" s="69"/>
    </row>
    <row r="26" spans="1:10" x14ac:dyDescent="0.2">
      <c r="A26" s="230" t="s">
        <v>725</v>
      </c>
      <c r="B26" s="230"/>
      <c r="C26" s="230"/>
      <c r="D26" s="232"/>
      <c r="E26" s="232"/>
      <c r="F26" s="69"/>
      <c r="G26" s="69"/>
    </row>
    <row r="27" spans="1:10" x14ac:dyDescent="0.2">
      <c r="A27" s="230" t="s">
        <v>726</v>
      </c>
    </row>
    <row r="28" spans="1:10" x14ac:dyDescent="0.2">
      <c r="A28" s="230" t="s">
        <v>727</v>
      </c>
    </row>
  </sheetData>
  <mergeCells count="1"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46"/>
  <sheetViews>
    <sheetView topLeftCell="A15" workbookViewId="0">
      <selection activeCell="A39" sqref="A39"/>
    </sheetView>
  </sheetViews>
  <sheetFormatPr baseColWidth="10" defaultColWidth="11.42578125" defaultRowHeight="15" x14ac:dyDescent="0.25"/>
  <cols>
    <col min="1" max="1" width="27.140625" style="71" customWidth="1"/>
    <col min="2" max="10" width="11.42578125" style="16"/>
    <col min="11" max="11" width="26.5703125" style="16" bestFit="1" customWidth="1"/>
    <col min="12" max="16384" width="11.42578125" style="16"/>
  </cols>
  <sheetData>
    <row r="1" spans="1:17" ht="63.75" customHeight="1" x14ac:dyDescent="0.2">
      <c r="A1" s="566" t="s">
        <v>677</v>
      </c>
      <c r="B1" s="566"/>
      <c r="C1" s="566"/>
      <c r="D1" s="566"/>
      <c r="E1" s="566"/>
    </row>
    <row r="2" spans="1:17" ht="17.25" customHeight="1" x14ac:dyDescent="0.2">
      <c r="A2" s="228"/>
    </row>
    <row r="3" spans="1:17" ht="13.5" thickBot="1" x14ac:dyDescent="0.25">
      <c r="A3" s="70"/>
    </row>
    <row r="4" spans="1:17" ht="39" x14ac:dyDescent="0.2">
      <c r="A4" s="255" t="s">
        <v>296</v>
      </c>
      <c r="B4" s="175" t="s">
        <v>136</v>
      </c>
      <c r="C4" s="175" t="s">
        <v>137</v>
      </c>
      <c r="D4" s="175" t="s">
        <v>141</v>
      </c>
      <c r="E4" s="175" t="s">
        <v>138</v>
      </c>
      <c r="F4" s="175" t="s">
        <v>289</v>
      </c>
      <c r="G4" s="231" t="s">
        <v>292</v>
      </c>
    </row>
    <row r="5" spans="1:17" s="67" customFormat="1" ht="27.75" thickBot="1" x14ac:dyDescent="0.25">
      <c r="A5" s="72"/>
      <c r="B5" s="183" t="s">
        <v>327</v>
      </c>
      <c r="C5" s="183" t="s">
        <v>328</v>
      </c>
      <c r="D5" s="183" t="s">
        <v>139</v>
      </c>
      <c r="E5" s="183" t="s">
        <v>327</v>
      </c>
      <c r="F5" s="183" t="s">
        <v>327</v>
      </c>
      <c r="G5" s="470"/>
    </row>
    <row r="6" spans="1:17" x14ac:dyDescent="0.25">
      <c r="A6" s="256" t="s">
        <v>596</v>
      </c>
      <c r="B6" s="26">
        <v>1.95</v>
      </c>
      <c r="C6" s="27">
        <v>0.42</v>
      </c>
      <c r="D6" s="27">
        <v>0</v>
      </c>
      <c r="E6" s="27">
        <v>0</v>
      </c>
      <c r="F6" s="36">
        <v>2.37</v>
      </c>
      <c r="G6" s="73">
        <v>2020</v>
      </c>
      <c r="I6" s="275"/>
      <c r="Q6" s="375"/>
    </row>
    <row r="7" spans="1:17" x14ac:dyDescent="0.25">
      <c r="A7" s="256" t="s">
        <v>597</v>
      </c>
      <c r="B7" s="26">
        <v>0.78</v>
      </c>
      <c r="C7" s="27">
        <v>0.49</v>
      </c>
      <c r="D7" s="27">
        <v>0</v>
      </c>
      <c r="E7" s="27">
        <v>0</v>
      </c>
      <c r="F7" s="36">
        <v>1.26</v>
      </c>
      <c r="G7" s="73">
        <v>1982</v>
      </c>
      <c r="I7" s="275"/>
      <c r="Q7" s="375"/>
    </row>
    <row r="8" spans="1:17" x14ac:dyDescent="0.25">
      <c r="A8" s="256" t="s">
        <v>598</v>
      </c>
      <c r="B8" s="223">
        <v>0.9</v>
      </c>
      <c r="C8" s="229">
        <v>3.95</v>
      </c>
      <c r="D8" s="229">
        <v>0.48</v>
      </c>
      <c r="E8" s="229">
        <v>0</v>
      </c>
      <c r="F8" s="36">
        <v>5.76</v>
      </c>
      <c r="G8" s="73">
        <v>1985</v>
      </c>
      <c r="I8" s="275"/>
      <c r="Q8" s="375"/>
    </row>
    <row r="9" spans="1:17" x14ac:dyDescent="0.25">
      <c r="A9" s="256" t="s">
        <v>599</v>
      </c>
      <c r="B9" s="223">
        <v>4.0999999999999996</v>
      </c>
      <c r="C9" s="229">
        <v>0.21</v>
      </c>
      <c r="D9" s="229">
        <v>0</v>
      </c>
      <c r="E9" s="229">
        <v>0</v>
      </c>
      <c r="F9" s="36">
        <v>4.3099999999999996</v>
      </c>
      <c r="G9" s="73">
        <v>2019</v>
      </c>
      <c r="I9" s="275"/>
      <c r="Q9" s="375"/>
    </row>
    <row r="10" spans="1:17" x14ac:dyDescent="0.25">
      <c r="A10" s="256" t="s">
        <v>600</v>
      </c>
      <c r="B10" s="223">
        <v>0.67</v>
      </c>
      <c r="C10" s="229">
        <v>0.04</v>
      </c>
      <c r="D10" s="229">
        <v>0</v>
      </c>
      <c r="E10" s="229">
        <v>0</v>
      </c>
      <c r="F10" s="36">
        <v>0.71</v>
      </c>
      <c r="G10" s="73">
        <v>2019</v>
      </c>
      <c r="I10" s="275"/>
      <c r="Q10" s="375"/>
    </row>
    <row r="11" spans="1:17" ht="17.25" x14ac:dyDescent="0.25">
      <c r="A11" s="256" t="s">
        <v>614</v>
      </c>
      <c r="B11" s="223">
        <v>3.31</v>
      </c>
      <c r="C11" s="229">
        <v>9.76</v>
      </c>
      <c r="D11" s="229">
        <v>0</v>
      </c>
      <c r="E11" s="229">
        <v>0</v>
      </c>
      <c r="F11" s="36">
        <v>13.06</v>
      </c>
      <c r="G11" s="73">
        <v>2020</v>
      </c>
      <c r="I11" s="275"/>
      <c r="Q11" s="375"/>
    </row>
    <row r="12" spans="1:17" x14ac:dyDescent="0.25">
      <c r="A12" s="256" t="s">
        <v>601</v>
      </c>
      <c r="B12" s="223">
        <v>0.44</v>
      </c>
      <c r="C12" s="229">
        <v>5.49</v>
      </c>
      <c r="D12" s="229">
        <v>0</v>
      </c>
      <c r="E12" s="229">
        <v>0</v>
      </c>
      <c r="F12" s="36">
        <v>5.93</v>
      </c>
      <c r="G12" s="73">
        <v>2009</v>
      </c>
      <c r="I12" s="275"/>
      <c r="Q12" s="375"/>
    </row>
    <row r="13" spans="1:17" x14ac:dyDescent="0.25">
      <c r="A13" s="256" t="s">
        <v>632</v>
      </c>
      <c r="B13" s="223">
        <v>3.43</v>
      </c>
      <c r="C13" s="229">
        <v>0.74</v>
      </c>
      <c r="D13" s="229">
        <v>0</v>
      </c>
      <c r="E13" s="229">
        <v>0</v>
      </c>
      <c r="F13" s="36">
        <v>4.17</v>
      </c>
      <c r="G13" s="73">
        <v>2021</v>
      </c>
      <c r="I13" s="275"/>
      <c r="Q13" s="375"/>
    </row>
    <row r="14" spans="1:17" x14ac:dyDescent="0.25">
      <c r="A14" s="256" t="s">
        <v>336</v>
      </c>
      <c r="B14" s="223">
        <v>3.56</v>
      </c>
      <c r="C14" s="229">
        <v>1.47</v>
      </c>
      <c r="D14" s="229">
        <v>0.05</v>
      </c>
      <c r="E14" s="229">
        <v>0</v>
      </c>
      <c r="F14" s="36">
        <v>5.12</v>
      </c>
      <c r="G14" s="73">
        <v>2016</v>
      </c>
      <c r="I14" s="275"/>
      <c r="Q14" s="375"/>
    </row>
    <row r="15" spans="1:17" ht="17.25" x14ac:dyDescent="0.25">
      <c r="A15" s="256" t="s">
        <v>615</v>
      </c>
      <c r="B15" s="223">
        <v>0.9</v>
      </c>
      <c r="C15" s="229">
        <v>3.65</v>
      </c>
      <c r="D15" s="229">
        <v>0.01</v>
      </c>
      <c r="E15" s="229">
        <v>0</v>
      </c>
      <c r="F15" s="36">
        <v>4.57</v>
      </c>
      <c r="G15" s="73">
        <v>2014</v>
      </c>
      <c r="I15" s="275"/>
      <c r="Q15" s="375"/>
    </row>
    <row r="16" spans="1:17" ht="17.25" x14ac:dyDescent="0.25">
      <c r="A16" s="256" t="s">
        <v>616</v>
      </c>
      <c r="B16" s="26">
        <v>1.17</v>
      </c>
      <c r="C16" s="27">
        <v>3.48</v>
      </c>
      <c r="D16" s="27">
        <v>0</v>
      </c>
      <c r="E16" s="27">
        <v>0</v>
      </c>
      <c r="F16" s="36">
        <v>4.6500000000000004</v>
      </c>
      <c r="G16" s="73">
        <v>1996</v>
      </c>
      <c r="I16" s="275"/>
      <c r="Q16" s="375"/>
    </row>
    <row r="17" spans="1:17" x14ac:dyDescent="0.25">
      <c r="A17" s="256" t="s">
        <v>602</v>
      </c>
      <c r="B17" s="26">
        <v>0.5</v>
      </c>
      <c r="C17" s="27">
        <v>4.88</v>
      </c>
      <c r="D17" s="27">
        <v>0.43</v>
      </c>
      <c r="E17" s="27">
        <v>0</v>
      </c>
      <c r="F17" s="36">
        <v>6.2</v>
      </c>
      <c r="G17" s="73">
        <v>2008</v>
      </c>
      <c r="I17" s="275"/>
      <c r="Q17" s="375"/>
    </row>
    <row r="18" spans="1:17" ht="17.25" x14ac:dyDescent="0.25">
      <c r="A18" s="256" t="s">
        <v>728</v>
      </c>
      <c r="B18" s="26">
        <v>5.78</v>
      </c>
      <c r="C18" s="27">
        <v>1.27</v>
      </c>
      <c r="D18" s="27">
        <v>0.28999999999999998</v>
      </c>
      <c r="E18" s="27">
        <v>0</v>
      </c>
      <c r="F18" s="36">
        <v>7.6</v>
      </c>
      <c r="G18" s="73">
        <v>2020</v>
      </c>
      <c r="I18" s="275"/>
      <c r="Q18" s="375"/>
    </row>
    <row r="19" spans="1:17" x14ac:dyDescent="0.25">
      <c r="A19" s="256" t="s">
        <v>817</v>
      </c>
      <c r="B19" s="26">
        <v>3.86</v>
      </c>
      <c r="C19" s="27">
        <v>1</v>
      </c>
      <c r="D19" s="27">
        <v>0</v>
      </c>
      <c r="E19" s="27">
        <v>0</v>
      </c>
      <c r="F19" s="36">
        <v>4.8499999999999996</v>
      </c>
      <c r="G19" s="73">
        <v>2021</v>
      </c>
      <c r="I19" s="275"/>
      <c r="Q19" s="375"/>
    </row>
    <row r="20" spans="1:17" x14ac:dyDescent="0.25">
      <c r="A20" s="256" t="s">
        <v>693</v>
      </c>
      <c r="B20" s="26">
        <v>5.24</v>
      </c>
      <c r="C20" s="27">
        <v>0.71</v>
      </c>
      <c r="D20" s="27">
        <v>0</v>
      </c>
      <c r="E20" s="27">
        <v>0</v>
      </c>
      <c r="F20" s="36">
        <v>5.95</v>
      </c>
      <c r="G20" s="73">
        <v>2022</v>
      </c>
      <c r="I20" s="275"/>
      <c r="Q20" s="375"/>
    </row>
    <row r="21" spans="1:17" x14ac:dyDescent="0.25">
      <c r="A21" s="256" t="s">
        <v>635</v>
      </c>
      <c r="B21" s="26">
        <v>2.11</v>
      </c>
      <c r="C21" s="27">
        <v>0.33</v>
      </c>
      <c r="D21" s="27">
        <v>0</v>
      </c>
      <c r="E21" s="27">
        <v>0</v>
      </c>
      <c r="F21" s="36">
        <v>2.44</v>
      </c>
      <c r="G21" s="73">
        <v>2020</v>
      </c>
      <c r="I21" s="275"/>
      <c r="Q21" s="375"/>
    </row>
    <row r="22" spans="1:17" x14ac:dyDescent="0.25">
      <c r="A22" s="256" t="s">
        <v>603</v>
      </c>
      <c r="B22" s="26">
        <v>0</v>
      </c>
      <c r="C22" s="27">
        <v>27.1</v>
      </c>
      <c r="D22" s="27">
        <v>0</v>
      </c>
      <c r="E22" s="27">
        <v>0</v>
      </c>
      <c r="F22" s="36">
        <v>27.1</v>
      </c>
      <c r="G22" s="73">
        <v>2005</v>
      </c>
      <c r="I22" s="275"/>
      <c r="Q22" s="375"/>
    </row>
    <row r="23" spans="1:17" x14ac:dyDescent="0.25">
      <c r="A23" s="256" t="s">
        <v>604</v>
      </c>
      <c r="B23" s="26">
        <v>0.43</v>
      </c>
      <c r="C23" s="27">
        <v>1.18</v>
      </c>
      <c r="D23" s="27">
        <v>0.27</v>
      </c>
      <c r="E23" s="27">
        <v>0</v>
      </c>
      <c r="F23" s="36">
        <v>2.12</v>
      </c>
      <c r="G23" s="73">
        <v>1988</v>
      </c>
      <c r="I23" s="275"/>
      <c r="Q23" s="375"/>
    </row>
    <row r="24" spans="1:17" x14ac:dyDescent="0.25">
      <c r="A24" s="256" t="s">
        <v>818</v>
      </c>
      <c r="B24" s="26">
        <v>1.1499999999999999</v>
      </c>
      <c r="C24" s="27">
        <v>1.91</v>
      </c>
      <c r="D24" s="27">
        <v>0.23</v>
      </c>
      <c r="E24" s="27">
        <v>0</v>
      </c>
      <c r="F24" s="36">
        <v>3.51</v>
      </c>
      <c r="G24" s="73">
        <v>1997</v>
      </c>
      <c r="I24" s="275"/>
      <c r="Q24" s="375"/>
    </row>
    <row r="25" spans="1:17" x14ac:dyDescent="0.25">
      <c r="A25" s="256" t="s">
        <v>605</v>
      </c>
      <c r="B25" s="26">
        <v>1.0900000000000001</v>
      </c>
      <c r="C25" s="27">
        <v>4.3600000000000003</v>
      </c>
      <c r="D25" s="27">
        <v>0.6</v>
      </c>
      <c r="E25" s="27">
        <v>0</v>
      </c>
      <c r="F25" s="36">
        <v>6.58</v>
      </c>
      <c r="G25" s="73">
        <v>2008</v>
      </c>
      <c r="I25" s="275"/>
      <c r="Q25" s="375"/>
    </row>
    <row r="26" spans="1:17" ht="17.25" x14ac:dyDescent="0.25">
      <c r="A26" s="256" t="s">
        <v>729</v>
      </c>
      <c r="B26" s="26">
        <v>0.38</v>
      </c>
      <c r="C26" s="27">
        <v>1.95</v>
      </c>
      <c r="D26" s="27">
        <v>0.63</v>
      </c>
      <c r="E26" s="27">
        <v>0</v>
      </c>
      <c r="F26" s="36">
        <v>3.53</v>
      </c>
      <c r="G26" s="73">
        <v>2016</v>
      </c>
      <c r="I26" s="275"/>
      <c r="Q26" s="375"/>
    </row>
    <row r="27" spans="1:17" x14ac:dyDescent="0.25">
      <c r="A27" s="256" t="s">
        <v>695</v>
      </c>
      <c r="B27" s="26">
        <v>2.75</v>
      </c>
      <c r="C27" s="27">
        <v>1.28</v>
      </c>
      <c r="D27" s="27">
        <v>0.24</v>
      </c>
      <c r="E27" s="27">
        <v>0</v>
      </c>
      <c r="F27" s="36">
        <v>4.49</v>
      </c>
      <c r="G27" s="73">
        <v>1991</v>
      </c>
      <c r="I27" s="275"/>
      <c r="Q27" s="375"/>
    </row>
    <row r="28" spans="1:17" x14ac:dyDescent="0.25">
      <c r="A28" s="256" t="s">
        <v>522</v>
      </c>
      <c r="B28" s="26">
        <v>1.4</v>
      </c>
      <c r="C28" s="27">
        <v>0.67</v>
      </c>
      <c r="D28" s="27">
        <v>0.06</v>
      </c>
      <c r="E28" s="27">
        <v>0</v>
      </c>
      <c r="F28" s="36">
        <v>2.19</v>
      </c>
      <c r="G28" s="73">
        <v>2019</v>
      </c>
      <c r="I28" s="275"/>
      <c r="Q28" s="375"/>
    </row>
    <row r="29" spans="1:17" x14ac:dyDescent="0.25">
      <c r="A29" s="256" t="s">
        <v>606</v>
      </c>
      <c r="B29" s="26">
        <v>0</v>
      </c>
      <c r="C29" s="27">
        <v>1.05</v>
      </c>
      <c r="D29" s="27">
        <v>0</v>
      </c>
      <c r="E29" s="27">
        <v>0</v>
      </c>
      <c r="F29" s="36">
        <v>1.05</v>
      </c>
      <c r="G29" s="73">
        <v>2017</v>
      </c>
      <c r="I29" s="275"/>
      <c r="Q29" s="375"/>
    </row>
    <row r="30" spans="1:17" ht="17.25" x14ac:dyDescent="0.25">
      <c r="A30" s="256" t="s">
        <v>730</v>
      </c>
      <c r="B30" s="26">
        <v>4.18</v>
      </c>
      <c r="C30" s="27">
        <v>1.6</v>
      </c>
      <c r="D30" s="27">
        <v>0</v>
      </c>
      <c r="E30" s="27">
        <v>0</v>
      </c>
      <c r="F30" s="36">
        <v>5.78</v>
      </c>
      <c r="G30" s="73">
        <v>2013</v>
      </c>
      <c r="H30" s="41"/>
      <c r="I30" s="275"/>
      <c r="Q30" s="375"/>
    </row>
    <row r="31" spans="1:17" x14ac:dyDescent="0.25">
      <c r="A31" s="256" t="s">
        <v>607</v>
      </c>
      <c r="B31" s="26">
        <v>0</v>
      </c>
      <c r="C31" s="27">
        <v>2.1</v>
      </c>
      <c r="D31" s="27">
        <v>7.0000000000000007E-2</v>
      </c>
      <c r="E31" s="27">
        <v>0.19</v>
      </c>
      <c r="F31" s="36">
        <v>2.42</v>
      </c>
      <c r="G31" s="73">
        <v>1986</v>
      </c>
      <c r="H31" s="41"/>
      <c r="I31" s="275"/>
      <c r="Q31" s="375"/>
    </row>
    <row r="32" spans="1:17" x14ac:dyDescent="0.25">
      <c r="A32" s="256" t="s">
        <v>608</v>
      </c>
      <c r="B32" s="26">
        <v>0</v>
      </c>
      <c r="C32" s="27">
        <v>3.69</v>
      </c>
      <c r="D32" s="27">
        <v>0</v>
      </c>
      <c r="E32" s="27">
        <v>0.09</v>
      </c>
      <c r="F32" s="36">
        <v>3.79</v>
      </c>
      <c r="G32" s="73">
        <v>1987</v>
      </c>
      <c r="H32" s="41"/>
      <c r="I32" s="275"/>
      <c r="Q32" s="375"/>
    </row>
    <row r="33" spans="1:17" x14ac:dyDescent="0.25">
      <c r="A33" s="256" t="s">
        <v>609</v>
      </c>
      <c r="B33" s="26">
        <v>0</v>
      </c>
      <c r="C33" s="27">
        <v>2.27</v>
      </c>
      <c r="D33" s="27">
        <v>0</v>
      </c>
      <c r="E33" s="27">
        <v>0.11</v>
      </c>
      <c r="F33" s="36">
        <v>2.38</v>
      </c>
      <c r="G33" s="73">
        <v>2013</v>
      </c>
      <c r="H33" s="41"/>
      <c r="I33" s="275"/>
      <c r="Q33" s="375"/>
    </row>
    <row r="34" spans="1:17" x14ac:dyDescent="0.25">
      <c r="A34" s="256" t="s">
        <v>610</v>
      </c>
      <c r="B34" s="26">
        <v>0</v>
      </c>
      <c r="C34" s="27">
        <v>2.1</v>
      </c>
      <c r="D34" s="27">
        <v>0</v>
      </c>
      <c r="E34" s="27">
        <v>0.18</v>
      </c>
      <c r="F34" s="36">
        <v>2.2799999999999998</v>
      </c>
      <c r="G34" s="73">
        <v>2014</v>
      </c>
      <c r="H34" s="41"/>
      <c r="I34" s="275"/>
      <c r="Q34" s="375"/>
    </row>
    <row r="35" spans="1:17" x14ac:dyDescent="0.25">
      <c r="A35" s="256" t="s">
        <v>611</v>
      </c>
      <c r="B35" s="26">
        <v>2.65</v>
      </c>
      <c r="C35" s="27">
        <v>0</v>
      </c>
      <c r="D35" s="27">
        <v>0</v>
      </c>
      <c r="E35" s="27">
        <v>0</v>
      </c>
      <c r="F35" s="36">
        <v>2.65</v>
      </c>
      <c r="G35" s="73">
        <v>2018</v>
      </c>
      <c r="H35" s="41"/>
      <c r="I35" s="275"/>
      <c r="Q35" s="375"/>
    </row>
    <row r="36" spans="1:17" x14ac:dyDescent="0.25">
      <c r="A36" s="256" t="s">
        <v>612</v>
      </c>
      <c r="B36" s="26">
        <v>3.51</v>
      </c>
      <c r="C36" s="27">
        <v>0</v>
      </c>
      <c r="D36" s="27">
        <v>0</v>
      </c>
      <c r="E36" s="27">
        <v>0</v>
      </c>
      <c r="F36" s="36">
        <v>3.51</v>
      </c>
      <c r="G36" s="73">
        <v>2013</v>
      </c>
      <c r="H36" s="41"/>
      <c r="I36" s="275"/>
      <c r="Q36" s="375"/>
    </row>
    <row r="37" spans="1:17" x14ac:dyDescent="0.25">
      <c r="A37" s="256" t="s">
        <v>613</v>
      </c>
      <c r="B37" s="26">
        <v>6.53</v>
      </c>
      <c r="C37" s="27">
        <v>0</v>
      </c>
      <c r="D37" s="27">
        <v>0</v>
      </c>
      <c r="E37" s="27">
        <v>0</v>
      </c>
      <c r="F37" s="36">
        <v>6.53</v>
      </c>
      <c r="G37" s="73">
        <v>2021</v>
      </c>
      <c r="H37" s="41"/>
      <c r="I37" s="275"/>
      <c r="Q37" s="375"/>
    </row>
    <row r="38" spans="1:17" x14ac:dyDescent="0.25">
      <c r="A38" s="256" t="s">
        <v>694</v>
      </c>
      <c r="B38" s="26">
        <v>6.32</v>
      </c>
      <c r="C38" s="27">
        <v>0</v>
      </c>
      <c r="D38" s="27">
        <v>0</v>
      </c>
      <c r="E38" s="27">
        <v>0</v>
      </c>
      <c r="F38" s="27">
        <v>6.32</v>
      </c>
      <c r="G38" s="73">
        <v>2022</v>
      </c>
      <c r="H38" s="41"/>
      <c r="I38" s="275"/>
      <c r="Q38" s="375"/>
    </row>
    <row r="39" spans="1:17" x14ac:dyDescent="0.25">
      <c r="A39" s="256" t="s">
        <v>819</v>
      </c>
      <c r="B39" s="26">
        <v>0.76</v>
      </c>
      <c r="C39" s="27">
        <v>0</v>
      </c>
      <c r="D39" s="27">
        <v>0</v>
      </c>
      <c r="E39" s="27">
        <v>0</v>
      </c>
      <c r="F39" s="27">
        <v>0.76</v>
      </c>
      <c r="G39" s="73">
        <v>2022</v>
      </c>
      <c r="H39" s="41"/>
      <c r="I39" s="275"/>
      <c r="Q39" s="375"/>
    </row>
    <row r="40" spans="1:17" ht="18" thickBot="1" x14ac:dyDescent="0.3">
      <c r="A40" s="256" t="s">
        <v>735</v>
      </c>
      <c r="B40" s="26">
        <v>65.25</v>
      </c>
      <c r="C40" s="27">
        <v>3.7</v>
      </c>
      <c r="D40" s="27">
        <v>0</v>
      </c>
      <c r="E40" s="27">
        <v>0</v>
      </c>
      <c r="F40" s="27">
        <v>68.95</v>
      </c>
      <c r="G40" s="73">
        <v>2013</v>
      </c>
      <c r="H40" s="41"/>
      <c r="I40" s="275"/>
      <c r="Q40" s="375"/>
    </row>
    <row r="41" spans="1:17" s="74" customFormat="1" ht="12.75" thickBot="1" x14ac:dyDescent="0.25">
      <c r="A41" s="376" t="s">
        <v>89</v>
      </c>
      <c r="B41" s="379">
        <f>SUM(B6:B40)</f>
        <v>135.10000000000002</v>
      </c>
      <c r="C41" s="377">
        <f>SUM(C6:C40)</f>
        <v>92.85</v>
      </c>
      <c r="D41" s="377">
        <f>SUM(D6:D40)</f>
        <v>3.3599999999999994</v>
      </c>
      <c r="E41" s="377">
        <f>SUM(E6:E40)</f>
        <v>0.57000000000000006</v>
      </c>
      <c r="F41" s="377">
        <f>SUM(F6:F40)</f>
        <v>234.89</v>
      </c>
      <c r="G41" s="378"/>
      <c r="I41" s="272"/>
    </row>
    <row r="42" spans="1:17" s="74" customFormat="1" ht="12" x14ac:dyDescent="0.2">
      <c r="A42" s="75"/>
      <c r="B42" s="253"/>
      <c r="C42" s="253"/>
      <c r="D42" s="253"/>
      <c r="E42" s="253"/>
      <c r="F42" s="253"/>
      <c r="G42" s="253"/>
    </row>
    <row r="43" spans="1:17" ht="15" customHeight="1" x14ac:dyDescent="0.2">
      <c r="A43" s="254" t="s">
        <v>553</v>
      </c>
      <c r="B43" s="47"/>
      <c r="C43" s="47"/>
      <c r="D43" s="47"/>
      <c r="E43" s="47"/>
      <c r="F43" s="47"/>
      <c r="G43" s="47"/>
    </row>
    <row r="44" spans="1:17" x14ac:dyDescent="0.25">
      <c r="A44" s="47" t="s">
        <v>293</v>
      </c>
      <c r="B44" s="47"/>
      <c r="C44" s="47"/>
      <c r="D44" s="47"/>
      <c r="E44" s="29"/>
      <c r="F44" s="47"/>
      <c r="G44" s="47"/>
    </row>
    <row r="45" spans="1:17" x14ac:dyDescent="0.25">
      <c r="A45" s="47" t="s">
        <v>537</v>
      </c>
      <c r="B45" s="47"/>
      <c r="C45" s="47"/>
      <c r="D45" s="47"/>
      <c r="E45" s="29"/>
      <c r="F45" s="47"/>
      <c r="G45" s="47"/>
    </row>
    <row r="46" spans="1:17" x14ac:dyDescent="0.25">
      <c r="A46" s="47" t="s">
        <v>672</v>
      </c>
      <c r="B46" s="47"/>
      <c r="C46" s="47"/>
      <c r="D46" s="47"/>
      <c r="E46" s="29"/>
      <c r="F46" s="47"/>
      <c r="G46" s="47"/>
    </row>
    <row r="47" spans="1:17" x14ac:dyDescent="0.25">
      <c r="A47" s="47" t="s">
        <v>617</v>
      </c>
      <c r="B47" s="47"/>
      <c r="C47" s="47"/>
      <c r="D47" s="47"/>
      <c r="E47" s="29"/>
      <c r="F47" s="47"/>
      <c r="G47" s="47"/>
    </row>
    <row r="48" spans="1:17" x14ac:dyDescent="0.25">
      <c r="A48" s="47" t="s">
        <v>618</v>
      </c>
      <c r="B48" s="47"/>
      <c r="C48" s="47"/>
      <c r="D48" s="256"/>
      <c r="E48" s="29"/>
      <c r="F48" s="47"/>
      <c r="G48" s="47"/>
    </row>
    <row r="49" spans="1:16" x14ac:dyDescent="0.25">
      <c r="A49" s="340" t="s">
        <v>731</v>
      </c>
      <c r="B49" s="47"/>
      <c r="C49" s="47"/>
      <c r="D49" s="256"/>
      <c r="E49" s="29"/>
      <c r="F49" s="47"/>
      <c r="G49" s="47"/>
    </row>
    <row r="50" spans="1:16" x14ac:dyDescent="0.25">
      <c r="A50" s="47" t="s">
        <v>732</v>
      </c>
      <c r="B50" s="47"/>
      <c r="C50" s="47"/>
      <c r="D50" s="47"/>
      <c r="E50" s="29"/>
      <c r="F50" s="47"/>
      <c r="G50" s="47"/>
      <c r="J50" s="371"/>
      <c r="K50" s="373"/>
      <c r="L50" s="387"/>
      <c r="M50" s="375"/>
      <c r="N50" s="375"/>
      <c r="O50" s="375"/>
      <c r="P50" s="375"/>
    </row>
    <row r="51" spans="1:16" x14ac:dyDescent="0.25">
      <c r="A51" s="47" t="s">
        <v>733</v>
      </c>
      <c r="B51" s="47"/>
      <c r="C51" s="47"/>
      <c r="D51" s="47"/>
      <c r="E51" s="29"/>
      <c r="F51" s="29"/>
      <c r="G51" s="29"/>
    </row>
    <row r="52" spans="1:16" x14ac:dyDescent="0.25">
      <c r="A52" s="47" t="s">
        <v>734</v>
      </c>
      <c r="B52" s="47"/>
      <c r="C52" s="47"/>
      <c r="D52" s="47"/>
      <c r="E52" s="29"/>
      <c r="F52" s="29"/>
      <c r="G52" s="29"/>
    </row>
    <row r="53" spans="1:16" x14ac:dyDescent="0.25">
      <c r="A53" s="47"/>
      <c r="B53" s="47"/>
      <c r="C53" s="47"/>
      <c r="D53" s="47"/>
      <c r="E53" s="29"/>
      <c r="F53" s="29"/>
      <c r="G53" s="29"/>
    </row>
    <row r="54" spans="1:16" x14ac:dyDescent="0.25">
      <c r="A54" s="230" t="s">
        <v>294</v>
      </c>
      <c r="B54" s="47"/>
      <c r="C54" s="47"/>
      <c r="D54" s="47"/>
      <c r="E54" s="29"/>
      <c r="F54" s="29"/>
      <c r="G54" s="29"/>
    </row>
    <row r="55" spans="1:16" ht="13.5" x14ac:dyDescent="0.2">
      <c r="A55" s="232" t="s">
        <v>291</v>
      </c>
      <c r="B55" s="232"/>
      <c r="C55" s="232"/>
      <c r="D55" s="232"/>
      <c r="E55" s="232"/>
      <c r="F55" s="232"/>
      <c r="G55" s="232"/>
      <c r="H55" s="232"/>
    </row>
    <row r="56" spans="1:16" ht="12.75" x14ac:dyDescent="0.2">
      <c r="A56" s="232" t="s">
        <v>542</v>
      </c>
      <c r="B56" s="232"/>
      <c r="C56" s="232"/>
      <c r="D56" s="232"/>
      <c r="E56" s="232"/>
      <c r="F56" s="232"/>
      <c r="G56" s="232"/>
      <c r="H56" s="232"/>
    </row>
    <row r="57" spans="1:16" ht="12.75" x14ac:dyDescent="0.2">
      <c r="A57" s="232" t="s">
        <v>673</v>
      </c>
      <c r="B57" s="232"/>
      <c r="C57" s="232"/>
      <c r="D57" s="232"/>
      <c r="E57" s="232"/>
      <c r="F57" s="232"/>
      <c r="G57" s="232"/>
      <c r="H57" s="232"/>
    </row>
    <row r="58" spans="1:16" ht="12.75" x14ac:dyDescent="0.2">
      <c r="A58" s="230" t="s">
        <v>619</v>
      </c>
      <c r="B58" s="232"/>
      <c r="C58" s="232"/>
      <c r="D58" s="232"/>
      <c r="E58" s="232"/>
      <c r="F58" s="232"/>
      <c r="G58" s="232"/>
      <c r="H58" s="232"/>
    </row>
    <row r="59" spans="1:16" ht="12.75" x14ac:dyDescent="0.2">
      <c r="A59" s="230" t="s">
        <v>620</v>
      </c>
      <c r="B59" s="232"/>
      <c r="C59" s="232"/>
      <c r="D59" s="232"/>
      <c r="E59" s="232"/>
      <c r="F59" s="232"/>
      <c r="G59" s="232"/>
      <c r="H59" s="232"/>
    </row>
    <row r="60" spans="1:16" ht="12.75" x14ac:dyDescent="0.2">
      <c r="A60" s="230" t="s">
        <v>736</v>
      </c>
      <c r="B60" s="232"/>
      <c r="C60" s="232"/>
      <c r="D60" s="232"/>
      <c r="E60" s="232"/>
      <c r="F60" s="232"/>
      <c r="G60" s="232"/>
      <c r="H60" s="232"/>
    </row>
    <row r="61" spans="1:16" ht="12.75" x14ac:dyDescent="0.2">
      <c r="A61" s="230" t="s">
        <v>737</v>
      </c>
      <c r="B61" s="232"/>
      <c r="C61" s="232"/>
      <c r="D61" s="232"/>
      <c r="E61" s="232"/>
      <c r="F61" s="232"/>
      <c r="G61" s="232"/>
      <c r="H61" s="232"/>
    </row>
    <row r="62" spans="1:16" x14ac:dyDescent="0.25">
      <c r="A62" s="276" t="s">
        <v>738</v>
      </c>
      <c r="B62" s="29"/>
      <c r="C62" s="29"/>
      <c r="D62" s="29"/>
      <c r="E62" s="29"/>
      <c r="F62" s="29"/>
      <c r="G62" s="29"/>
    </row>
    <row r="63" spans="1:16" x14ac:dyDescent="0.25">
      <c r="A63" s="276" t="s">
        <v>739</v>
      </c>
      <c r="B63" s="29"/>
      <c r="C63" s="29"/>
      <c r="D63" s="29"/>
      <c r="E63" s="29"/>
      <c r="F63" s="29"/>
      <c r="G63" s="29"/>
    </row>
    <row r="64" spans="1:16" x14ac:dyDescent="0.25">
      <c r="B64" s="29"/>
      <c r="C64" s="29"/>
      <c r="D64" s="29"/>
      <c r="E64" s="29"/>
      <c r="F64" s="29"/>
      <c r="G64" s="29"/>
    </row>
    <row r="65" spans="2:7" x14ac:dyDescent="0.25">
      <c r="B65" s="29"/>
      <c r="C65" s="29"/>
      <c r="D65" s="29"/>
      <c r="E65" s="29"/>
      <c r="F65" s="29"/>
      <c r="G65" s="29"/>
    </row>
    <row r="66" spans="2:7" x14ac:dyDescent="0.25">
      <c r="B66" s="29"/>
      <c r="C66" s="29"/>
      <c r="D66" s="29"/>
      <c r="E66" s="29"/>
      <c r="F66" s="29"/>
      <c r="G66" s="29"/>
    </row>
    <row r="67" spans="2:7" x14ac:dyDescent="0.25">
      <c r="B67" s="29"/>
      <c r="C67" s="29"/>
      <c r="D67" s="29"/>
      <c r="E67" s="29"/>
      <c r="F67" s="29"/>
      <c r="G67" s="29"/>
    </row>
    <row r="68" spans="2:7" x14ac:dyDescent="0.25">
      <c r="B68" s="29"/>
      <c r="C68" s="29"/>
      <c r="D68" s="29"/>
      <c r="E68" s="29"/>
      <c r="F68" s="29"/>
      <c r="G68" s="29"/>
    </row>
    <row r="69" spans="2:7" x14ac:dyDescent="0.25">
      <c r="B69" s="29"/>
      <c r="C69" s="29"/>
      <c r="D69" s="29"/>
      <c r="E69" s="29"/>
      <c r="F69" s="29"/>
      <c r="G69" s="29"/>
    </row>
    <row r="70" spans="2:7" x14ac:dyDescent="0.25">
      <c r="B70" s="29"/>
      <c r="C70" s="29"/>
      <c r="D70" s="29"/>
      <c r="E70" s="29"/>
      <c r="F70" s="29"/>
      <c r="G70" s="29"/>
    </row>
    <row r="71" spans="2:7" x14ac:dyDescent="0.25">
      <c r="B71" s="29"/>
      <c r="C71" s="29"/>
      <c r="D71" s="29"/>
      <c r="E71" s="29"/>
      <c r="F71" s="29"/>
      <c r="G71" s="29"/>
    </row>
    <row r="72" spans="2:7" x14ac:dyDescent="0.25">
      <c r="B72" s="29"/>
      <c r="C72" s="29"/>
      <c r="D72" s="29"/>
      <c r="E72" s="29"/>
      <c r="F72" s="29"/>
      <c r="G72" s="29"/>
    </row>
    <row r="73" spans="2:7" x14ac:dyDescent="0.25">
      <c r="B73" s="29"/>
      <c r="C73" s="29"/>
      <c r="D73" s="29"/>
      <c r="E73" s="29"/>
      <c r="F73" s="29"/>
      <c r="G73" s="29"/>
    </row>
    <row r="74" spans="2:7" x14ac:dyDescent="0.25">
      <c r="B74" s="29"/>
      <c r="C74" s="29"/>
      <c r="D74" s="29"/>
      <c r="E74" s="29"/>
      <c r="F74" s="29"/>
      <c r="G74" s="29"/>
    </row>
    <row r="75" spans="2:7" x14ac:dyDescent="0.25">
      <c r="B75" s="29"/>
      <c r="C75" s="29"/>
      <c r="D75" s="29"/>
      <c r="E75" s="29"/>
      <c r="F75" s="29"/>
      <c r="G75" s="29"/>
    </row>
    <row r="76" spans="2:7" x14ac:dyDescent="0.25">
      <c r="B76" s="29"/>
      <c r="C76" s="29"/>
      <c r="D76" s="29"/>
      <c r="E76" s="29"/>
      <c r="F76" s="29"/>
      <c r="G76" s="29"/>
    </row>
    <row r="77" spans="2:7" x14ac:dyDescent="0.25">
      <c r="B77" s="29"/>
      <c r="C77" s="29"/>
      <c r="D77" s="29"/>
      <c r="E77" s="29"/>
      <c r="F77" s="29"/>
      <c r="G77" s="29"/>
    </row>
    <row r="78" spans="2:7" x14ac:dyDescent="0.25">
      <c r="B78" s="29"/>
      <c r="C78" s="29"/>
      <c r="D78" s="29"/>
      <c r="E78" s="29"/>
      <c r="F78" s="29"/>
      <c r="G78" s="29"/>
    </row>
    <row r="79" spans="2:7" x14ac:dyDescent="0.25">
      <c r="B79" s="29"/>
      <c r="C79" s="29"/>
      <c r="D79" s="29"/>
      <c r="E79" s="29"/>
      <c r="F79" s="29"/>
      <c r="G79" s="29"/>
    </row>
    <row r="80" spans="2:7" x14ac:dyDescent="0.25">
      <c r="B80" s="29"/>
      <c r="C80" s="29"/>
      <c r="D80" s="29"/>
      <c r="E80" s="29"/>
      <c r="F80" s="29"/>
      <c r="G80" s="29"/>
    </row>
    <row r="81" spans="2:7" x14ac:dyDescent="0.25">
      <c r="B81" s="29"/>
      <c r="C81" s="29"/>
      <c r="D81" s="29"/>
      <c r="E81" s="29"/>
      <c r="F81" s="29"/>
      <c r="G81" s="29"/>
    </row>
    <row r="82" spans="2:7" x14ac:dyDescent="0.25">
      <c r="B82" s="29"/>
      <c r="C82" s="29"/>
      <c r="D82" s="29"/>
      <c r="E82" s="29"/>
      <c r="F82" s="29"/>
      <c r="G82" s="29"/>
    </row>
    <row r="83" spans="2:7" x14ac:dyDescent="0.25">
      <c r="B83" s="29"/>
      <c r="C83" s="29"/>
      <c r="D83" s="29"/>
      <c r="E83" s="29"/>
      <c r="F83" s="29"/>
      <c r="G83" s="29"/>
    </row>
    <row r="84" spans="2:7" x14ac:dyDescent="0.25">
      <c r="B84" s="29"/>
      <c r="C84" s="29"/>
      <c r="D84" s="29"/>
      <c r="E84" s="29"/>
      <c r="F84" s="29"/>
      <c r="G84" s="29"/>
    </row>
    <row r="85" spans="2:7" x14ac:dyDescent="0.25">
      <c r="B85" s="29"/>
      <c r="C85" s="29"/>
      <c r="D85" s="29"/>
      <c r="E85" s="29"/>
      <c r="F85" s="29"/>
      <c r="G85" s="29"/>
    </row>
    <row r="86" spans="2:7" x14ac:dyDescent="0.25">
      <c r="B86" s="29"/>
      <c r="C86" s="29"/>
      <c r="D86" s="29"/>
      <c r="E86" s="29"/>
      <c r="F86" s="29"/>
      <c r="G86" s="29"/>
    </row>
    <row r="87" spans="2:7" x14ac:dyDescent="0.25">
      <c r="B87" s="29"/>
      <c r="C87" s="29"/>
      <c r="D87" s="29"/>
      <c r="E87" s="29"/>
      <c r="F87" s="29"/>
      <c r="G87" s="29"/>
    </row>
    <row r="88" spans="2:7" x14ac:dyDescent="0.25">
      <c r="B88" s="29"/>
      <c r="C88" s="29"/>
      <c r="D88" s="29"/>
      <c r="E88" s="29"/>
      <c r="F88" s="29"/>
      <c r="G88" s="29"/>
    </row>
    <row r="89" spans="2:7" x14ac:dyDescent="0.25">
      <c r="B89" s="29"/>
      <c r="C89" s="29"/>
      <c r="D89" s="29"/>
      <c r="E89" s="29"/>
      <c r="F89" s="29"/>
      <c r="G89" s="29"/>
    </row>
    <row r="90" spans="2:7" x14ac:dyDescent="0.25">
      <c r="B90" s="29"/>
      <c r="C90" s="29"/>
      <c r="D90" s="29"/>
      <c r="E90" s="29"/>
      <c r="F90" s="29"/>
      <c r="G90" s="29"/>
    </row>
    <row r="91" spans="2:7" x14ac:dyDescent="0.25">
      <c r="B91" s="29"/>
      <c r="C91" s="29"/>
      <c r="D91" s="29"/>
      <c r="E91" s="29"/>
      <c r="F91" s="29"/>
      <c r="G91" s="29"/>
    </row>
    <row r="92" spans="2:7" x14ac:dyDescent="0.25">
      <c r="B92" s="29"/>
      <c r="C92" s="29"/>
      <c r="D92" s="29"/>
      <c r="E92" s="29"/>
      <c r="F92" s="29"/>
      <c r="G92" s="29"/>
    </row>
    <row r="93" spans="2:7" x14ac:dyDescent="0.25">
      <c r="B93" s="29"/>
      <c r="C93" s="29"/>
      <c r="D93" s="29"/>
      <c r="E93" s="29"/>
      <c r="F93" s="29"/>
      <c r="G93" s="29"/>
    </row>
    <row r="94" spans="2:7" x14ac:dyDescent="0.25">
      <c r="B94" s="29"/>
      <c r="C94" s="29"/>
      <c r="D94" s="29"/>
      <c r="E94" s="29"/>
      <c r="F94" s="29"/>
      <c r="G94" s="29"/>
    </row>
    <row r="95" spans="2:7" x14ac:dyDescent="0.25">
      <c r="B95" s="29"/>
      <c r="C95" s="29"/>
      <c r="D95" s="29"/>
      <c r="E95" s="29"/>
      <c r="F95" s="29"/>
      <c r="G95" s="29"/>
    </row>
    <row r="96" spans="2:7" x14ac:dyDescent="0.25">
      <c r="B96" s="29"/>
      <c r="C96" s="29"/>
      <c r="D96" s="29"/>
      <c r="E96" s="29"/>
      <c r="F96" s="29"/>
      <c r="G96" s="29"/>
    </row>
    <row r="97" spans="2:7" x14ac:dyDescent="0.25">
      <c r="B97" s="29"/>
      <c r="C97" s="29"/>
      <c r="D97" s="29"/>
      <c r="E97" s="29"/>
      <c r="F97" s="29"/>
      <c r="G97" s="29"/>
    </row>
    <row r="98" spans="2:7" x14ac:dyDescent="0.25">
      <c r="B98" s="29"/>
      <c r="C98" s="29"/>
      <c r="D98" s="29"/>
      <c r="E98" s="29"/>
      <c r="F98" s="29"/>
      <c r="G98" s="29"/>
    </row>
    <row r="99" spans="2:7" x14ac:dyDescent="0.25">
      <c r="B99" s="29"/>
      <c r="C99" s="29"/>
      <c r="D99" s="29"/>
      <c r="E99" s="29"/>
      <c r="F99" s="29"/>
      <c r="G99" s="29"/>
    </row>
    <row r="100" spans="2:7" x14ac:dyDescent="0.25">
      <c r="B100" s="29"/>
      <c r="C100" s="29"/>
      <c r="D100" s="29"/>
      <c r="E100" s="29"/>
      <c r="F100" s="29"/>
      <c r="G100" s="29"/>
    </row>
    <row r="101" spans="2:7" x14ac:dyDescent="0.25">
      <c r="B101" s="29"/>
      <c r="C101" s="29"/>
      <c r="D101" s="29"/>
      <c r="E101" s="29"/>
      <c r="F101" s="29"/>
      <c r="G101" s="29"/>
    </row>
    <row r="102" spans="2:7" x14ac:dyDescent="0.25">
      <c r="B102" s="29"/>
      <c r="C102" s="29"/>
      <c r="D102" s="29"/>
      <c r="E102" s="29"/>
      <c r="F102" s="29"/>
      <c r="G102" s="29"/>
    </row>
    <row r="103" spans="2:7" x14ac:dyDescent="0.25">
      <c r="B103" s="29"/>
      <c r="C103" s="29"/>
      <c r="D103" s="29"/>
      <c r="E103" s="29"/>
      <c r="F103" s="29"/>
      <c r="G103" s="29"/>
    </row>
    <row r="104" spans="2:7" x14ac:dyDescent="0.25">
      <c r="B104" s="29"/>
      <c r="C104" s="29"/>
      <c r="D104" s="29"/>
      <c r="E104" s="29"/>
      <c r="F104" s="29"/>
      <c r="G104" s="29"/>
    </row>
    <row r="105" spans="2:7" x14ac:dyDescent="0.25">
      <c r="B105" s="29"/>
      <c r="C105" s="29"/>
      <c r="D105" s="29"/>
      <c r="E105" s="29"/>
      <c r="F105" s="29"/>
      <c r="G105" s="29"/>
    </row>
    <row r="106" spans="2:7" x14ac:dyDescent="0.25">
      <c r="B106" s="29"/>
      <c r="C106" s="29"/>
      <c r="D106" s="29"/>
      <c r="E106" s="29"/>
      <c r="F106" s="29"/>
      <c r="G106" s="29"/>
    </row>
    <row r="107" spans="2:7" x14ac:dyDescent="0.25">
      <c r="B107" s="29"/>
      <c r="C107" s="29"/>
      <c r="D107" s="29"/>
      <c r="E107" s="29"/>
      <c r="F107" s="29"/>
      <c r="G107" s="29"/>
    </row>
    <row r="108" spans="2:7" x14ac:dyDescent="0.25">
      <c r="B108" s="29"/>
      <c r="C108" s="29"/>
      <c r="D108" s="29"/>
      <c r="E108" s="29"/>
      <c r="F108" s="29"/>
      <c r="G108" s="29"/>
    </row>
    <row r="109" spans="2:7" x14ac:dyDescent="0.25">
      <c r="B109" s="29"/>
      <c r="C109" s="29"/>
      <c r="D109" s="29"/>
      <c r="E109" s="29"/>
      <c r="F109" s="29"/>
      <c r="G109" s="29"/>
    </row>
    <row r="110" spans="2:7" x14ac:dyDescent="0.25">
      <c r="B110" s="29"/>
      <c r="C110" s="29"/>
      <c r="D110" s="29"/>
      <c r="E110" s="29"/>
      <c r="F110" s="29"/>
      <c r="G110" s="29"/>
    </row>
    <row r="111" spans="2:7" x14ac:dyDescent="0.25">
      <c r="B111" s="29"/>
      <c r="C111" s="29"/>
      <c r="D111" s="29"/>
      <c r="E111" s="29"/>
      <c r="F111" s="29"/>
      <c r="G111" s="29"/>
    </row>
    <row r="112" spans="2:7" x14ac:dyDescent="0.25">
      <c r="B112" s="29"/>
      <c r="C112" s="29"/>
      <c r="D112" s="29"/>
      <c r="E112" s="29"/>
      <c r="F112" s="29"/>
      <c r="G112" s="29"/>
    </row>
    <row r="113" spans="2:7" x14ac:dyDescent="0.25">
      <c r="B113" s="29"/>
      <c r="C113" s="29"/>
      <c r="D113" s="29"/>
      <c r="E113" s="29"/>
      <c r="F113" s="29"/>
      <c r="G113" s="29"/>
    </row>
    <row r="114" spans="2:7" x14ac:dyDescent="0.25">
      <c r="B114" s="29"/>
      <c r="C114" s="29"/>
      <c r="D114" s="29"/>
      <c r="E114" s="29"/>
      <c r="F114" s="29"/>
      <c r="G114" s="29"/>
    </row>
    <row r="115" spans="2:7" x14ac:dyDescent="0.25">
      <c r="B115" s="29"/>
      <c r="C115" s="29"/>
      <c r="D115" s="29"/>
      <c r="E115" s="29"/>
      <c r="F115" s="29"/>
      <c r="G115" s="29"/>
    </row>
    <row r="116" spans="2:7" x14ac:dyDescent="0.25">
      <c r="B116" s="29"/>
      <c r="C116" s="29"/>
      <c r="D116" s="29"/>
      <c r="E116" s="29"/>
      <c r="F116" s="29"/>
      <c r="G116" s="29"/>
    </row>
    <row r="117" spans="2:7" x14ac:dyDescent="0.25">
      <c r="B117" s="29"/>
      <c r="C117" s="29"/>
      <c r="D117" s="29"/>
      <c r="E117" s="29"/>
      <c r="F117" s="29"/>
      <c r="G117" s="29"/>
    </row>
    <row r="118" spans="2:7" x14ac:dyDescent="0.25">
      <c r="B118" s="29"/>
      <c r="C118" s="29"/>
      <c r="D118" s="29"/>
      <c r="E118" s="29"/>
      <c r="F118" s="29"/>
      <c r="G118" s="29"/>
    </row>
    <row r="119" spans="2:7" x14ac:dyDescent="0.25">
      <c r="B119" s="29"/>
      <c r="C119" s="29"/>
      <c r="D119" s="29"/>
      <c r="E119" s="29"/>
      <c r="F119" s="29"/>
      <c r="G119" s="29"/>
    </row>
    <row r="120" spans="2:7" x14ac:dyDescent="0.25">
      <c r="B120" s="29"/>
      <c r="C120" s="29"/>
      <c r="D120" s="29"/>
      <c r="E120" s="29"/>
      <c r="F120" s="29"/>
      <c r="G120" s="29"/>
    </row>
    <row r="121" spans="2:7" x14ac:dyDescent="0.25">
      <c r="B121" s="29"/>
      <c r="C121" s="29"/>
      <c r="D121" s="29"/>
      <c r="E121" s="29"/>
      <c r="F121" s="29"/>
      <c r="G121" s="29"/>
    </row>
    <row r="122" spans="2:7" x14ac:dyDescent="0.25">
      <c r="B122" s="29"/>
      <c r="C122" s="29"/>
      <c r="D122" s="29"/>
      <c r="E122" s="29"/>
      <c r="F122" s="29"/>
      <c r="G122" s="29"/>
    </row>
    <row r="123" spans="2:7" x14ac:dyDescent="0.25">
      <c r="B123" s="29"/>
      <c r="C123" s="29"/>
      <c r="D123" s="29"/>
      <c r="E123" s="29"/>
      <c r="F123" s="29"/>
      <c r="G123" s="29"/>
    </row>
    <row r="124" spans="2:7" x14ac:dyDescent="0.25">
      <c r="B124" s="29"/>
      <c r="C124" s="29"/>
      <c r="D124" s="29"/>
      <c r="E124" s="29"/>
      <c r="F124" s="29"/>
      <c r="G124" s="29"/>
    </row>
    <row r="125" spans="2:7" x14ac:dyDescent="0.25">
      <c r="B125" s="29"/>
      <c r="C125" s="29"/>
      <c r="D125" s="29"/>
      <c r="E125" s="29"/>
      <c r="F125" s="29"/>
      <c r="G125" s="29"/>
    </row>
    <row r="126" spans="2:7" x14ac:dyDescent="0.25">
      <c r="B126" s="29"/>
      <c r="C126" s="29"/>
      <c r="D126" s="29"/>
      <c r="E126" s="29"/>
      <c r="F126" s="29"/>
      <c r="G126" s="29"/>
    </row>
    <row r="127" spans="2:7" x14ac:dyDescent="0.25">
      <c r="B127" s="29"/>
      <c r="C127" s="29"/>
      <c r="D127" s="29"/>
      <c r="E127" s="29"/>
      <c r="F127" s="29"/>
      <c r="G127" s="29"/>
    </row>
    <row r="128" spans="2:7" x14ac:dyDescent="0.25">
      <c r="B128" s="29"/>
      <c r="C128" s="29"/>
      <c r="D128" s="29"/>
      <c r="E128" s="29"/>
      <c r="F128" s="29"/>
      <c r="G128" s="29"/>
    </row>
    <row r="129" spans="2:7" x14ac:dyDescent="0.25">
      <c r="B129" s="29"/>
      <c r="C129" s="29"/>
      <c r="D129" s="29"/>
      <c r="E129" s="29"/>
      <c r="F129" s="29"/>
      <c r="G129" s="29"/>
    </row>
    <row r="130" spans="2:7" x14ac:dyDescent="0.25">
      <c r="B130" s="29"/>
      <c r="C130" s="29"/>
      <c r="D130" s="29"/>
      <c r="E130" s="29"/>
      <c r="F130" s="29"/>
      <c r="G130" s="29"/>
    </row>
    <row r="131" spans="2:7" x14ac:dyDescent="0.25">
      <c r="B131" s="29"/>
      <c r="C131" s="29"/>
      <c r="D131" s="29"/>
      <c r="E131" s="29"/>
      <c r="F131" s="29"/>
      <c r="G131" s="29"/>
    </row>
    <row r="132" spans="2:7" x14ac:dyDescent="0.25">
      <c r="B132" s="29"/>
      <c r="C132" s="29"/>
      <c r="D132" s="29"/>
      <c r="E132" s="29"/>
      <c r="F132" s="29"/>
      <c r="G132" s="29"/>
    </row>
    <row r="133" spans="2:7" x14ac:dyDescent="0.25">
      <c r="B133" s="29"/>
      <c r="C133" s="29"/>
      <c r="D133" s="29"/>
      <c r="E133" s="29"/>
      <c r="F133" s="29"/>
      <c r="G133" s="29"/>
    </row>
    <row r="134" spans="2:7" x14ac:dyDescent="0.25">
      <c r="B134" s="29"/>
      <c r="C134" s="29"/>
      <c r="D134" s="29"/>
      <c r="E134" s="29"/>
      <c r="F134" s="29"/>
      <c r="G134" s="29"/>
    </row>
    <row r="135" spans="2:7" x14ac:dyDescent="0.25">
      <c r="B135" s="29"/>
      <c r="C135" s="29"/>
      <c r="D135" s="29"/>
      <c r="E135" s="29"/>
      <c r="F135" s="29"/>
      <c r="G135" s="29"/>
    </row>
    <row r="136" spans="2:7" x14ac:dyDescent="0.25">
      <c r="B136" s="29"/>
      <c r="C136" s="29"/>
      <c r="D136" s="29"/>
      <c r="E136" s="29"/>
      <c r="F136" s="29"/>
      <c r="G136" s="29"/>
    </row>
    <row r="137" spans="2:7" x14ac:dyDescent="0.25">
      <c r="B137" s="29"/>
      <c r="C137" s="29"/>
      <c r="D137" s="29"/>
      <c r="E137" s="29"/>
      <c r="F137" s="29"/>
      <c r="G137" s="29"/>
    </row>
    <row r="138" spans="2:7" x14ac:dyDescent="0.25">
      <c r="B138" s="29"/>
      <c r="C138" s="29"/>
      <c r="D138" s="29"/>
      <c r="E138" s="29"/>
      <c r="F138" s="29"/>
      <c r="G138" s="29"/>
    </row>
    <row r="139" spans="2:7" x14ac:dyDescent="0.25">
      <c r="B139" s="29"/>
      <c r="C139" s="29"/>
      <c r="D139" s="29"/>
      <c r="E139" s="29"/>
      <c r="F139" s="29"/>
      <c r="G139" s="29"/>
    </row>
    <row r="140" spans="2:7" x14ac:dyDescent="0.25">
      <c r="B140" s="29"/>
      <c r="C140" s="29"/>
      <c r="D140" s="29"/>
      <c r="E140" s="29"/>
      <c r="F140" s="29"/>
      <c r="G140" s="29"/>
    </row>
    <row r="141" spans="2:7" x14ac:dyDescent="0.25">
      <c r="B141" s="29"/>
      <c r="C141" s="29"/>
      <c r="D141" s="29"/>
      <c r="E141" s="29"/>
      <c r="F141" s="29"/>
      <c r="G141" s="29"/>
    </row>
    <row r="142" spans="2:7" x14ac:dyDescent="0.25">
      <c r="B142" s="29"/>
      <c r="C142" s="29"/>
      <c r="D142" s="29"/>
      <c r="E142" s="29"/>
      <c r="F142" s="29"/>
      <c r="G142" s="29"/>
    </row>
    <row r="143" spans="2:7" x14ac:dyDescent="0.25">
      <c r="B143" s="29"/>
      <c r="C143" s="29"/>
      <c r="D143" s="29"/>
      <c r="E143" s="29"/>
      <c r="F143" s="29"/>
      <c r="G143" s="29"/>
    </row>
    <row r="144" spans="2:7" x14ac:dyDescent="0.25">
      <c r="B144" s="29"/>
      <c r="C144" s="29"/>
      <c r="D144" s="29"/>
      <c r="E144" s="29"/>
      <c r="F144" s="29"/>
      <c r="G144" s="29"/>
    </row>
    <row r="145" spans="2:7" x14ac:dyDescent="0.25">
      <c r="B145" s="29"/>
      <c r="C145" s="29"/>
      <c r="D145" s="29"/>
      <c r="E145" s="29"/>
      <c r="F145" s="29"/>
      <c r="G145" s="29"/>
    </row>
    <row r="146" spans="2:7" x14ac:dyDescent="0.25">
      <c r="B146" s="29"/>
      <c r="C146" s="29"/>
      <c r="D146" s="29"/>
      <c r="E146" s="29"/>
      <c r="F146" s="29"/>
      <c r="G146" s="29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53"/>
  <sheetViews>
    <sheetView topLeftCell="A6" workbookViewId="0">
      <selection activeCell="A31" sqref="A31"/>
    </sheetView>
  </sheetViews>
  <sheetFormatPr baseColWidth="10" defaultColWidth="11.42578125" defaultRowHeight="12" x14ac:dyDescent="0.2"/>
  <cols>
    <col min="1" max="1" width="29.5703125" style="42" customWidth="1"/>
    <col min="2" max="16384" width="11.42578125" style="42"/>
  </cols>
  <sheetData>
    <row r="1" spans="1:17" ht="76.5" customHeight="1" x14ac:dyDescent="0.2">
      <c r="A1" s="565" t="s">
        <v>379</v>
      </c>
      <c r="B1" s="567"/>
      <c r="C1" s="567"/>
      <c r="D1" s="567"/>
      <c r="E1" s="567"/>
    </row>
    <row r="2" spans="1:17" ht="12.75" thickBot="1" x14ac:dyDescent="0.25"/>
    <row r="3" spans="1:17" ht="37.5" x14ac:dyDescent="0.2">
      <c r="A3" s="174" t="s">
        <v>296</v>
      </c>
      <c r="B3" s="175" t="s">
        <v>136</v>
      </c>
      <c r="C3" s="175" t="s">
        <v>137</v>
      </c>
      <c r="D3" s="175" t="s">
        <v>141</v>
      </c>
      <c r="E3" s="175" t="s">
        <v>138</v>
      </c>
      <c r="F3" s="175" t="s">
        <v>289</v>
      </c>
      <c r="G3" s="176" t="s">
        <v>540</v>
      </c>
    </row>
    <row r="4" spans="1:17" ht="27.75" thickBot="1" x14ac:dyDescent="0.25">
      <c r="A4" s="72"/>
      <c r="B4" s="183" t="s">
        <v>327</v>
      </c>
      <c r="C4" s="183" t="s">
        <v>328</v>
      </c>
      <c r="D4" s="183" t="s">
        <v>139</v>
      </c>
      <c r="E4" s="183" t="s">
        <v>327</v>
      </c>
      <c r="F4" s="183" t="s">
        <v>327</v>
      </c>
      <c r="G4" s="470"/>
      <c r="K4" s="394"/>
      <c r="L4" s="394"/>
      <c r="M4" s="394"/>
      <c r="N4" s="394"/>
      <c r="O4" s="394"/>
      <c r="P4" s="394"/>
      <c r="Q4" s="394"/>
    </row>
    <row r="5" spans="1:17" ht="15" x14ac:dyDescent="0.25">
      <c r="A5" s="509" t="s">
        <v>621</v>
      </c>
      <c r="B5" s="388">
        <v>0.38</v>
      </c>
      <c r="C5" s="380">
        <v>6.48</v>
      </c>
      <c r="D5" s="380">
        <v>0</v>
      </c>
      <c r="E5" s="380">
        <v>0</v>
      </c>
      <c r="F5" s="50">
        <v>6.87</v>
      </c>
      <c r="G5" s="389">
        <v>1978</v>
      </c>
      <c r="I5" s="47"/>
      <c r="J5" s="47"/>
      <c r="K5" s="368"/>
      <c r="L5" s="374"/>
      <c r="M5" s="271"/>
      <c r="N5" s="375"/>
      <c r="O5" s="375"/>
      <c r="P5" s="375"/>
      <c r="Q5" s="375"/>
    </row>
    <row r="6" spans="1:17" ht="15" x14ac:dyDescent="0.25">
      <c r="A6" s="509" t="s">
        <v>622</v>
      </c>
      <c r="B6" s="388">
        <v>0.18</v>
      </c>
      <c r="C6" s="380">
        <v>0.14000000000000001</v>
      </c>
      <c r="D6" s="380">
        <v>0.02</v>
      </c>
      <c r="E6" s="380">
        <v>0</v>
      </c>
      <c r="F6" s="50">
        <v>0.36</v>
      </c>
      <c r="G6" s="389">
        <v>2016</v>
      </c>
      <c r="I6" s="47"/>
      <c r="J6" s="47"/>
      <c r="K6" s="368"/>
      <c r="L6" s="374"/>
      <c r="M6" s="271"/>
      <c r="N6" s="375"/>
      <c r="O6" s="375"/>
      <c r="P6" s="375"/>
      <c r="Q6" s="375"/>
    </row>
    <row r="7" spans="1:17" ht="15" x14ac:dyDescent="0.25">
      <c r="A7" s="509" t="s">
        <v>623</v>
      </c>
      <c r="B7" s="388">
        <v>0.86</v>
      </c>
      <c r="C7" s="380">
        <v>0.09</v>
      </c>
      <c r="D7" s="380">
        <v>0.03</v>
      </c>
      <c r="E7" s="380">
        <v>0</v>
      </c>
      <c r="F7" s="50">
        <v>1.01</v>
      </c>
      <c r="G7" s="389">
        <v>2021</v>
      </c>
      <c r="I7" s="47"/>
      <c r="J7" s="47"/>
      <c r="K7" s="368"/>
      <c r="L7" s="374"/>
      <c r="M7" s="271"/>
      <c r="N7" s="375"/>
      <c r="O7" s="375"/>
      <c r="P7" s="375"/>
      <c r="Q7" s="375"/>
    </row>
    <row r="8" spans="1:17" ht="15" x14ac:dyDescent="0.25">
      <c r="A8" s="522" t="s">
        <v>820</v>
      </c>
      <c r="B8" s="388">
        <v>0</v>
      </c>
      <c r="C8" s="380">
        <v>0.5</v>
      </c>
      <c r="D8" s="380">
        <v>0.15</v>
      </c>
      <c r="E8" s="380">
        <v>0</v>
      </c>
      <c r="F8" s="50">
        <v>0.79</v>
      </c>
      <c r="G8" s="389">
        <v>2003</v>
      </c>
      <c r="I8" s="47"/>
      <c r="J8" s="47"/>
      <c r="K8" s="368"/>
      <c r="L8" s="374"/>
      <c r="M8" s="271"/>
      <c r="N8" s="375"/>
      <c r="O8" s="375"/>
      <c r="P8" s="375"/>
      <c r="Q8" s="375"/>
    </row>
    <row r="9" spans="1:17" s="61" customFormat="1" ht="15" x14ac:dyDescent="0.25">
      <c r="A9" s="509" t="s">
        <v>624</v>
      </c>
      <c r="B9" s="49">
        <v>2.9</v>
      </c>
      <c r="C9" s="50">
        <v>0.4</v>
      </c>
      <c r="D9" s="50">
        <v>0</v>
      </c>
      <c r="E9" s="50">
        <v>0</v>
      </c>
      <c r="F9" s="50">
        <v>3.3</v>
      </c>
      <c r="G9" s="77">
        <v>2007</v>
      </c>
      <c r="I9" s="47"/>
      <c r="J9" s="520"/>
      <c r="K9" s="368"/>
      <c r="L9" s="374"/>
      <c r="M9" s="271"/>
      <c r="N9" s="375"/>
      <c r="O9" s="375"/>
      <c r="P9" s="375"/>
      <c r="Q9" s="375"/>
    </row>
    <row r="10" spans="1:17" s="61" customFormat="1" ht="15" x14ac:dyDescent="0.25">
      <c r="A10" s="509" t="s">
        <v>625</v>
      </c>
      <c r="B10" s="49">
        <v>1.5</v>
      </c>
      <c r="C10" s="50">
        <v>0.2</v>
      </c>
      <c r="D10" s="50">
        <v>0.7</v>
      </c>
      <c r="E10" s="50">
        <v>0</v>
      </c>
      <c r="F10" s="50">
        <v>3.03</v>
      </c>
      <c r="G10" s="77">
        <v>2007</v>
      </c>
      <c r="I10" s="47"/>
      <c r="J10" s="47"/>
      <c r="K10" s="368"/>
      <c r="L10" s="374"/>
      <c r="M10" s="271"/>
      <c r="N10" s="375"/>
      <c r="O10" s="375"/>
      <c r="P10" s="375"/>
      <c r="Q10" s="375"/>
    </row>
    <row r="11" spans="1:17" s="61" customFormat="1" ht="15" x14ac:dyDescent="0.25">
      <c r="A11" s="509" t="s">
        <v>626</v>
      </c>
      <c r="B11" s="49">
        <v>0</v>
      </c>
      <c r="C11" s="50">
        <v>1.9</v>
      </c>
      <c r="D11" s="50">
        <v>0</v>
      </c>
      <c r="E11" s="50">
        <v>0</v>
      </c>
      <c r="F11" s="50">
        <v>1.9</v>
      </c>
      <c r="G11" s="77">
        <v>2009</v>
      </c>
      <c r="I11" s="47"/>
      <c r="J11" s="47"/>
      <c r="K11" s="368"/>
      <c r="L11" s="374"/>
      <c r="M11" s="271"/>
      <c r="N11" s="375"/>
      <c r="O11" s="375"/>
      <c r="P11" s="375"/>
      <c r="Q11" s="375"/>
    </row>
    <row r="12" spans="1:17" s="61" customFormat="1" ht="15" x14ac:dyDescent="0.25">
      <c r="A12" s="509" t="s">
        <v>627</v>
      </c>
      <c r="B12" s="49">
        <v>0.59</v>
      </c>
      <c r="C12" s="50">
        <v>0.84</v>
      </c>
      <c r="D12" s="50">
        <v>0</v>
      </c>
      <c r="E12" s="50">
        <v>0</v>
      </c>
      <c r="F12" s="50">
        <v>1.42</v>
      </c>
      <c r="G12" s="77">
        <v>1992</v>
      </c>
      <c r="I12" s="47"/>
      <c r="J12" s="47"/>
      <c r="K12" s="368"/>
      <c r="L12" s="374"/>
      <c r="M12" s="271"/>
      <c r="N12" s="375"/>
      <c r="O12" s="375"/>
      <c r="P12" s="375"/>
      <c r="Q12" s="375"/>
    </row>
    <row r="13" spans="1:17" s="61" customFormat="1" ht="15" x14ac:dyDescent="0.25">
      <c r="A13" s="509" t="s">
        <v>696</v>
      </c>
      <c r="B13" s="49">
        <v>0.74</v>
      </c>
      <c r="C13" s="50">
        <v>0.12</v>
      </c>
      <c r="D13" s="50">
        <v>0</v>
      </c>
      <c r="E13" s="50">
        <v>0</v>
      </c>
      <c r="F13" s="50">
        <v>0.86</v>
      </c>
      <c r="G13" s="77">
        <v>2021</v>
      </c>
      <c r="I13" s="47"/>
      <c r="J13" s="47"/>
      <c r="K13" s="368"/>
      <c r="L13" s="374"/>
      <c r="M13" s="271"/>
      <c r="N13" s="375"/>
      <c r="O13" s="375"/>
      <c r="P13" s="375"/>
      <c r="Q13" s="375"/>
    </row>
    <row r="14" spans="1:17" ht="15" x14ac:dyDescent="0.25">
      <c r="A14" s="509" t="s">
        <v>628</v>
      </c>
      <c r="B14" s="390">
        <v>0.65</v>
      </c>
      <c r="C14" s="391">
        <v>0.04</v>
      </c>
      <c r="D14" s="391">
        <v>0</v>
      </c>
      <c r="E14" s="391">
        <v>0</v>
      </c>
      <c r="F14" s="50">
        <v>0.69</v>
      </c>
      <c r="G14" s="77">
        <v>2011</v>
      </c>
      <c r="I14" s="47"/>
      <c r="J14" s="47"/>
      <c r="K14" s="368"/>
      <c r="L14" s="374"/>
      <c r="M14" s="271"/>
      <c r="N14" s="375"/>
      <c r="O14" s="375"/>
      <c r="P14" s="375"/>
      <c r="Q14" s="375"/>
    </row>
    <row r="15" spans="1:17" ht="15" x14ac:dyDescent="0.25">
      <c r="A15" s="509" t="s">
        <v>629</v>
      </c>
      <c r="B15" s="390">
        <v>0.02</v>
      </c>
      <c r="C15" s="391">
        <v>1.07</v>
      </c>
      <c r="D15" s="391">
        <v>0</v>
      </c>
      <c r="E15" s="391">
        <v>0</v>
      </c>
      <c r="F15" s="50">
        <v>1.0900000000000001</v>
      </c>
      <c r="G15" s="77">
        <v>2019</v>
      </c>
      <c r="I15" s="47"/>
      <c r="J15" s="47"/>
      <c r="K15" s="368"/>
      <c r="L15" s="374"/>
      <c r="M15" s="271"/>
      <c r="N15" s="375"/>
      <c r="O15" s="375"/>
      <c r="P15" s="375"/>
      <c r="Q15" s="375"/>
    </row>
    <row r="16" spans="1:17" ht="15" x14ac:dyDescent="0.25">
      <c r="A16" s="509" t="s">
        <v>697</v>
      </c>
      <c r="B16" s="390">
        <v>0.28999999999999998</v>
      </c>
      <c r="C16" s="391">
        <v>0.01</v>
      </c>
      <c r="D16" s="391">
        <v>0</v>
      </c>
      <c r="E16" s="391">
        <v>0</v>
      </c>
      <c r="F16" s="50">
        <v>0.28999999999999998</v>
      </c>
      <c r="G16" s="77">
        <v>1995</v>
      </c>
      <c r="I16" s="47"/>
      <c r="J16" s="47"/>
      <c r="K16" s="368"/>
      <c r="L16" s="374"/>
      <c r="M16" s="271"/>
      <c r="N16" s="375"/>
      <c r="O16" s="375"/>
      <c r="P16" s="375"/>
      <c r="Q16" s="375"/>
    </row>
    <row r="17" spans="1:17" ht="15" x14ac:dyDescent="0.25">
      <c r="A17" s="509" t="s">
        <v>630</v>
      </c>
      <c r="B17" s="390">
        <v>3.7</v>
      </c>
      <c r="C17" s="391">
        <v>3</v>
      </c>
      <c r="D17" s="391">
        <v>0</v>
      </c>
      <c r="E17" s="391">
        <v>0</v>
      </c>
      <c r="F17" s="50">
        <v>6.7</v>
      </c>
      <c r="G17" s="77">
        <v>2019</v>
      </c>
      <c r="I17" s="47"/>
      <c r="J17" s="47"/>
      <c r="K17" s="368"/>
      <c r="L17" s="374"/>
      <c r="M17" s="271"/>
      <c r="N17" s="375"/>
      <c r="O17" s="375"/>
      <c r="P17" s="375"/>
      <c r="Q17" s="375"/>
    </row>
    <row r="18" spans="1:17" ht="15" x14ac:dyDescent="0.25">
      <c r="A18" s="509" t="s">
        <v>631</v>
      </c>
      <c r="B18" s="390">
        <v>1.4</v>
      </c>
      <c r="C18" s="391">
        <v>0.42</v>
      </c>
      <c r="D18" s="391">
        <v>0</v>
      </c>
      <c r="E18" s="391">
        <v>0</v>
      </c>
      <c r="F18" s="50">
        <v>1.82</v>
      </c>
      <c r="G18" s="77">
        <v>2019</v>
      </c>
      <c r="I18" s="47"/>
      <c r="J18" s="47"/>
      <c r="K18" s="368"/>
      <c r="L18" s="373"/>
      <c r="M18" s="271"/>
      <c r="N18" s="375"/>
      <c r="O18" s="375"/>
      <c r="P18" s="375"/>
      <c r="Q18" s="375"/>
    </row>
    <row r="19" spans="1:17" ht="15" x14ac:dyDescent="0.25">
      <c r="A19" s="509" t="s">
        <v>698</v>
      </c>
      <c r="B19" s="390">
        <v>1.25</v>
      </c>
      <c r="C19" s="391">
        <v>2.88</v>
      </c>
      <c r="D19" s="391">
        <v>0</v>
      </c>
      <c r="E19" s="391">
        <v>0</v>
      </c>
      <c r="F19" s="50">
        <v>4.13</v>
      </c>
      <c r="G19" s="77">
        <v>2022</v>
      </c>
      <c r="I19" s="47"/>
      <c r="J19" s="47"/>
      <c r="K19" s="368"/>
      <c r="L19" s="374"/>
      <c r="M19" s="271"/>
      <c r="N19" s="375"/>
      <c r="O19" s="375"/>
      <c r="P19" s="375"/>
      <c r="Q19" s="375"/>
    </row>
    <row r="20" spans="1:17" ht="15" x14ac:dyDescent="0.25">
      <c r="A20" s="509" t="s">
        <v>633</v>
      </c>
      <c r="B20" s="390">
        <v>3.13</v>
      </c>
      <c r="C20" s="391">
        <v>0.3</v>
      </c>
      <c r="D20" s="391">
        <v>0</v>
      </c>
      <c r="E20" s="391">
        <v>0</v>
      </c>
      <c r="F20" s="50">
        <v>3.43</v>
      </c>
      <c r="G20" s="77">
        <v>2010</v>
      </c>
      <c r="I20" s="47"/>
      <c r="J20" s="47"/>
      <c r="K20" s="368"/>
      <c r="L20" s="374"/>
      <c r="M20" s="271"/>
      <c r="N20" s="375"/>
      <c r="O20" s="375"/>
      <c r="P20" s="375"/>
      <c r="Q20" s="375"/>
    </row>
    <row r="21" spans="1:17" ht="15" x14ac:dyDescent="0.25">
      <c r="A21" s="509" t="s">
        <v>634</v>
      </c>
      <c r="B21" s="397">
        <v>0.6</v>
      </c>
      <c r="C21" s="398">
        <v>0.2</v>
      </c>
      <c r="D21" s="398">
        <v>0</v>
      </c>
      <c r="E21" s="398">
        <v>0</v>
      </c>
      <c r="F21" s="50">
        <v>0.8</v>
      </c>
      <c r="G21" s="77">
        <v>2015</v>
      </c>
      <c r="I21" s="47"/>
      <c r="J21" s="47"/>
      <c r="K21" s="368"/>
      <c r="L21" s="374"/>
      <c r="M21" s="271"/>
      <c r="N21" s="375"/>
      <c r="O21" s="375"/>
      <c r="P21" s="375"/>
      <c r="Q21" s="375"/>
    </row>
    <row r="22" spans="1:17" ht="15" x14ac:dyDescent="0.25">
      <c r="A22" s="509" t="s">
        <v>821</v>
      </c>
      <c r="B22" s="390">
        <v>1.1000000000000001</v>
      </c>
      <c r="C22" s="391">
        <v>0.1</v>
      </c>
      <c r="D22" s="391">
        <v>0</v>
      </c>
      <c r="E22" s="391">
        <v>0</v>
      </c>
      <c r="F22" s="50">
        <v>1.2</v>
      </c>
      <c r="G22" s="77">
        <v>2016</v>
      </c>
      <c r="I22" s="47"/>
      <c r="J22" s="47"/>
      <c r="K22" s="368"/>
      <c r="L22" s="374"/>
      <c r="M22" s="271"/>
      <c r="N22" s="375"/>
      <c r="O22" s="375"/>
      <c r="P22" s="375"/>
      <c r="Q22" s="375"/>
    </row>
    <row r="23" spans="1:17" ht="15" x14ac:dyDescent="0.25">
      <c r="A23" s="509" t="s">
        <v>699</v>
      </c>
      <c r="B23" s="390">
        <v>0.64</v>
      </c>
      <c r="C23" s="391">
        <v>7.0000000000000007E-2</v>
      </c>
      <c r="D23" s="391">
        <v>0</v>
      </c>
      <c r="E23" s="391">
        <v>0</v>
      </c>
      <c r="F23" s="50">
        <v>0.71</v>
      </c>
      <c r="G23" s="77">
        <v>2018</v>
      </c>
      <c r="I23" s="47"/>
      <c r="J23" s="47"/>
      <c r="K23" s="368"/>
      <c r="L23" s="374"/>
      <c r="M23" s="271"/>
      <c r="N23" s="375"/>
      <c r="O23" s="375"/>
      <c r="P23" s="375"/>
      <c r="Q23" s="375"/>
    </row>
    <row r="24" spans="1:17" ht="15" x14ac:dyDescent="0.25">
      <c r="A24" s="509" t="s">
        <v>700</v>
      </c>
      <c r="B24" s="390">
        <v>3.09</v>
      </c>
      <c r="C24" s="391">
        <v>0.51</v>
      </c>
      <c r="D24" s="391">
        <v>0.06</v>
      </c>
      <c r="E24" s="391">
        <v>0</v>
      </c>
      <c r="F24" s="50">
        <v>3.72</v>
      </c>
      <c r="G24" s="77">
        <v>2022</v>
      </c>
      <c r="I24" s="47"/>
      <c r="J24" s="47"/>
      <c r="K24" s="368"/>
      <c r="L24" s="374"/>
      <c r="M24" s="271"/>
      <c r="N24" s="375"/>
      <c r="O24" s="375"/>
      <c r="P24" s="375"/>
      <c r="Q24" s="375"/>
    </row>
    <row r="25" spans="1:17" ht="15" x14ac:dyDescent="0.25">
      <c r="A25" s="509" t="s">
        <v>636</v>
      </c>
      <c r="B25" s="390">
        <v>0.83</v>
      </c>
      <c r="C25" s="391">
        <v>0.11</v>
      </c>
      <c r="D25" s="391">
        <v>0.01</v>
      </c>
      <c r="E25" s="391">
        <v>0</v>
      </c>
      <c r="F25" s="50">
        <v>0.96</v>
      </c>
      <c r="G25" s="77">
        <v>2020</v>
      </c>
      <c r="I25" s="47"/>
      <c r="J25" s="47"/>
      <c r="K25" s="368"/>
      <c r="L25" s="374"/>
      <c r="M25" s="271"/>
      <c r="N25" s="375"/>
      <c r="O25" s="375"/>
      <c r="P25" s="375"/>
      <c r="Q25" s="375"/>
    </row>
    <row r="26" spans="1:17" ht="15" x14ac:dyDescent="0.25">
      <c r="A26" s="509" t="s">
        <v>701</v>
      </c>
      <c r="B26" s="390">
        <v>1.78</v>
      </c>
      <c r="C26" s="391">
        <v>2.65</v>
      </c>
      <c r="D26" s="391">
        <v>0</v>
      </c>
      <c r="E26" s="391">
        <v>0</v>
      </c>
      <c r="F26" s="50">
        <v>4.43</v>
      </c>
      <c r="G26" s="77">
        <v>1998</v>
      </c>
      <c r="I26" s="47"/>
      <c r="J26" s="47"/>
      <c r="K26" s="368"/>
      <c r="L26" s="374"/>
      <c r="M26" s="271"/>
      <c r="N26" s="375"/>
      <c r="O26" s="375"/>
      <c r="P26" s="375"/>
      <c r="Q26" s="375"/>
    </row>
    <row r="27" spans="1:17" ht="15" x14ac:dyDescent="0.25">
      <c r="A27" s="509" t="s">
        <v>637</v>
      </c>
      <c r="B27" s="390">
        <v>6.47</v>
      </c>
      <c r="C27" s="391">
        <v>1.88</v>
      </c>
      <c r="D27" s="391">
        <v>0</v>
      </c>
      <c r="E27" s="391">
        <v>0</v>
      </c>
      <c r="F27" s="50">
        <v>8.35</v>
      </c>
      <c r="G27" s="77">
        <v>2020</v>
      </c>
      <c r="I27" s="47"/>
      <c r="J27" s="47"/>
      <c r="K27" s="368"/>
      <c r="L27" s="374"/>
      <c r="M27" s="271"/>
      <c r="N27" s="375"/>
      <c r="O27" s="375"/>
      <c r="P27" s="375"/>
      <c r="Q27" s="375"/>
    </row>
    <row r="28" spans="1:17" ht="15" x14ac:dyDescent="0.25">
      <c r="A28" s="509" t="s">
        <v>638</v>
      </c>
      <c r="B28" s="390">
        <v>0.77</v>
      </c>
      <c r="C28" s="391">
        <v>5.39</v>
      </c>
      <c r="D28" s="391">
        <v>0</v>
      </c>
      <c r="E28" s="391">
        <v>0</v>
      </c>
      <c r="F28" s="50">
        <v>6.16</v>
      </c>
      <c r="G28" s="77">
        <v>2021</v>
      </c>
      <c r="I28" s="47"/>
      <c r="J28" s="47"/>
      <c r="K28" s="395"/>
      <c r="L28" s="373"/>
      <c r="M28" s="271"/>
      <c r="N28" s="375"/>
      <c r="O28" s="375"/>
      <c r="P28" s="375"/>
      <c r="Q28" s="375"/>
    </row>
    <row r="29" spans="1:17" ht="15" x14ac:dyDescent="0.25">
      <c r="A29" s="509" t="s">
        <v>702</v>
      </c>
      <c r="B29" s="390">
        <v>0.26</v>
      </c>
      <c r="C29" s="391">
        <v>0.93</v>
      </c>
      <c r="D29" s="391">
        <v>0</v>
      </c>
      <c r="E29" s="391">
        <v>0</v>
      </c>
      <c r="F29" s="50">
        <v>1.19</v>
      </c>
      <c r="G29" s="77">
        <v>2014</v>
      </c>
      <c r="I29" s="47"/>
      <c r="J29" s="47"/>
      <c r="K29" s="395"/>
      <c r="L29" s="373"/>
      <c r="M29" s="271"/>
      <c r="N29" s="375"/>
      <c r="O29" s="375"/>
      <c r="P29" s="375"/>
      <c r="Q29" s="375"/>
    </row>
    <row r="30" spans="1:17" ht="15" x14ac:dyDescent="0.25">
      <c r="A30" s="509" t="s">
        <v>639</v>
      </c>
      <c r="B30" s="390">
        <v>0.77</v>
      </c>
      <c r="C30" s="391">
        <v>2.39</v>
      </c>
      <c r="D30" s="391">
        <v>0</v>
      </c>
      <c r="E30" s="391">
        <v>0</v>
      </c>
      <c r="F30" s="50">
        <v>3.16</v>
      </c>
      <c r="G30" s="77">
        <v>2020</v>
      </c>
      <c r="I30" s="47"/>
      <c r="J30" s="47"/>
      <c r="K30" s="395"/>
      <c r="L30" s="374"/>
      <c r="M30" s="271"/>
      <c r="N30" s="375"/>
      <c r="O30" s="375"/>
      <c r="P30" s="375"/>
      <c r="Q30" s="375"/>
    </row>
    <row r="31" spans="1:17" ht="15" x14ac:dyDescent="0.25">
      <c r="A31" s="509" t="s">
        <v>704</v>
      </c>
      <c r="B31" s="390">
        <v>1.02</v>
      </c>
      <c r="C31" s="391">
        <v>0.66</v>
      </c>
      <c r="D31" s="391">
        <v>0.06</v>
      </c>
      <c r="E31" s="391">
        <v>0</v>
      </c>
      <c r="F31" s="50">
        <v>1.78</v>
      </c>
      <c r="G31" s="77">
        <v>2022</v>
      </c>
      <c r="I31" s="47"/>
      <c r="J31" s="47"/>
      <c r="K31" s="395"/>
      <c r="L31" s="374"/>
      <c r="M31" s="271"/>
      <c r="N31" s="375"/>
      <c r="O31" s="375"/>
      <c r="P31" s="375"/>
      <c r="Q31" s="375"/>
    </row>
    <row r="32" spans="1:17" ht="15" x14ac:dyDescent="0.25">
      <c r="A32" s="509" t="s">
        <v>640</v>
      </c>
      <c r="B32" s="390">
        <v>0.32</v>
      </c>
      <c r="C32" s="391">
        <v>2.3199999999999998</v>
      </c>
      <c r="D32" s="391">
        <v>0</v>
      </c>
      <c r="E32" s="391">
        <v>0</v>
      </c>
      <c r="F32" s="50">
        <v>2.64</v>
      </c>
      <c r="G32" s="77">
        <v>2020</v>
      </c>
      <c r="I32" s="47"/>
      <c r="J32" s="47"/>
      <c r="K32" s="395"/>
      <c r="L32" s="374"/>
      <c r="M32" s="271"/>
      <c r="N32" s="375"/>
      <c r="O32" s="375"/>
      <c r="P32" s="375"/>
      <c r="Q32" s="375"/>
    </row>
    <row r="33" spans="1:17" ht="15" x14ac:dyDescent="0.25">
      <c r="A33" s="523" t="s">
        <v>703</v>
      </c>
      <c r="B33" s="390">
        <v>0.23</v>
      </c>
      <c r="C33" s="391">
        <v>5.16</v>
      </c>
      <c r="D33" s="391">
        <v>0</v>
      </c>
      <c r="E33" s="391">
        <v>0</v>
      </c>
      <c r="F33" s="50">
        <v>5.39</v>
      </c>
      <c r="G33" s="77">
        <v>2022</v>
      </c>
      <c r="I33" s="47"/>
      <c r="J33" s="47"/>
      <c r="K33" s="395"/>
      <c r="L33" s="374"/>
      <c r="M33" s="271"/>
      <c r="N33" s="375"/>
      <c r="O33" s="375"/>
      <c r="P33" s="375"/>
      <c r="Q33" s="375"/>
    </row>
    <row r="34" spans="1:17" ht="15" x14ac:dyDescent="0.25">
      <c r="A34" s="523" t="s">
        <v>705</v>
      </c>
      <c r="B34" s="390">
        <v>2.23</v>
      </c>
      <c r="C34" s="391">
        <v>0.88</v>
      </c>
      <c r="D34" s="391">
        <v>0</v>
      </c>
      <c r="E34" s="391">
        <v>0</v>
      </c>
      <c r="F34" s="50">
        <v>3.11</v>
      </c>
      <c r="G34" s="77">
        <v>2022</v>
      </c>
      <c r="I34" s="47"/>
      <c r="J34" s="47"/>
      <c r="K34" s="395"/>
      <c r="L34" s="374"/>
      <c r="M34" s="271"/>
      <c r="N34" s="375"/>
      <c r="O34" s="375"/>
      <c r="P34" s="375"/>
      <c r="Q34" s="375"/>
    </row>
    <row r="35" spans="1:17" ht="15" x14ac:dyDescent="0.25">
      <c r="A35" s="509" t="s">
        <v>641</v>
      </c>
      <c r="B35" s="390">
        <v>1.95</v>
      </c>
      <c r="C35" s="391">
        <v>15.2</v>
      </c>
      <c r="D35" s="391">
        <v>0</v>
      </c>
      <c r="E35" s="391">
        <v>0</v>
      </c>
      <c r="F35" s="50">
        <v>17.149999999999999</v>
      </c>
      <c r="G35" s="77">
        <v>2020</v>
      </c>
      <c r="I35" s="47"/>
      <c r="J35" s="47"/>
      <c r="K35" s="395"/>
      <c r="L35" s="63"/>
      <c r="M35" s="63"/>
      <c r="N35" s="61"/>
      <c r="O35" s="61"/>
      <c r="P35" s="61"/>
      <c r="Q35" s="61"/>
    </row>
    <row r="36" spans="1:17" ht="17.25" x14ac:dyDescent="0.25">
      <c r="A36" s="535" t="s">
        <v>799</v>
      </c>
      <c r="B36" s="390">
        <v>1.78</v>
      </c>
      <c r="C36" s="391">
        <v>6</v>
      </c>
      <c r="D36" s="391">
        <v>0.7</v>
      </c>
      <c r="E36" s="391">
        <v>0</v>
      </c>
      <c r="F36" s="50">
        <v>9.1</v>
      </c>
      <c r="G36" s="77">
        <v>2021</v>
      </c>
      <c r="I36" s="63"/>
      <c r="J36" s="63"/>
      <c r="K36" s="395"/>
      <c r="L36" s="63"/>
      <c r="M36" s="63"/>
      <c r="N36" s="61"/>
      <c r="O36" s="61"/>
      <c r="P36" s="61"/>
      <c r="Q36" s="61"/>
    </row>
    <row r="37" spans="1:17" ht="15" x14ac:dyDescent="0.25">
      <c r="A37" s="509" t="s">
        <v>642</v>
      </c>
      <c r="B37" s="390">
        <v>7.3</v>
      </c>
      <c r="C37" s="391">
        <v>0.2</v>
      </c>
      <c r="D37" s="391">
        <v>0</v>
      </c>
      <c r="E37" s="391">
        <v>0</v>
      </c>
      <c r="F37" s="50">
        <v>7.5</v>
      </c>
      <c r="G37" s="77">
        <v>2020</v>
      </c>
      <c r="I37" s="47"/>
      <c r="J37" s="47"/>
      <c r="K37" s="395"/>
      <c r="L37" s="61"/>
      <c r="M37" s="61"/>
      <c r="N37" s="61"/>
      <c r="O37" s="61"/>
      <c r="P37" s="61"/>
      <c r="Q37" s="61"/>
    </row>
    <row r="38" spans="1:17" ht="15" x14ac:dyDescent="0.25">
      <c r="A38" s="509" t="s">
        <v>822</v>
      </c>
      <c r="B38" s="390">
        <v>0</v>
      </c>
      <c r="C38" s="391">
        <v>5.25</v>
      </c>
      <c r="D38" s="391">
        <v>0</v>
      </c>
      <c r="E38" s="391">
        <v>0.25</v>
      </c>
      <c r="F38" s="50">
        <v>5.52</v>
      </c>
      <c r="G38" s="77">
        <v>2022</v>
      </c>
      <c r="I38" s="47"/>
      <c r="J38" s="47"/>
      <c r="K38" s="395"/>
      <c r="L38" s="61"/>
      <c r="M38" s="61"/>
      <c r="N38" s="61"/>
      <c r="O38" s="61"/>
      <c r="P38" s="61"/>
      <c r="Q38" s="61"/>
    </row>
    <row r="39" spans="1:17" ht="15" x14ac:dyDescent="0.25">
      <c r="A39" s="526" t="s">
        <v>706</v>
      </c>
      <c r="B39" s="391">
        <v>0</v>
      </c>
      <c r="C39" s="391">
        <v>14.08</v>
      </c>
      <c r="D39" s="391">
        <v>0</v>
      </c>
      <c r="E39" s="391">
        <v>0</v>
      </c>
      <c r="F39" s="50">
        <v>14.08</v>
      </c>
      <c r="G39" s="77">
        <v>2022</v>
      </c>
      <c r="I39" s="47"/>
      <c r="J39" s="47"/>
      <c r="K39" s="395"/>
      <c r="L39" s="61"/>
      <c r="M39" s="61"/>
      <c r="N39" s="61"/>
      <c r="O39" s="61"/>
      <c r="P39" s="61"/>
      <c r="Q39" s="61"/>
    </row>
    <row r="40" spans="1:17" ht="15" x14ac:dyDescent="0.25">
      <c r="A40" s="509" t="s">
        <v>643</v>
      </c>
      <c r="B40" s="390">
        <v>5.5</v>
      </c>
      <c r="C40" s="391">
        <v>0</v>
      </c>
      <c r="D40" s="391">
        <v>0</v>
      </c>
      <c r="E40" s="391">
        <v>0</v>
      </c>
      <c r="F40" s="50">
        <v>5.5</v>
      </c>
      <c r="G40" s="77">
        <v>2017</v>
      </c>
      <c r="I40" s="47"/>
      <c r="J40" s="47"/>
      <c r="K40" s="395"/>
      <c r="L40" s="373"/>
      <c r="M40" s="387"/>
      <c r="N40" s="375"/>
      <c r="O40" s="375"/>
      <c r="P40" s="375"/>
      <c r="Q40" s="375"/>
    </row>
    <row r="41" spans="1:17" ht="15" x14ac:dyDescent="0.25">
      <c r="A41" s="510" t="s">
        <v>644</v>
      </c>
      <c r="B41" s="392">
        <v>2.89</v>
      </c>
      <c r="C41" s="393">
        <v>0.56999999999999995</v>
      </c>
      <c r="D41" s="393">
        <v>0</v>
      </c>
      <c r="E41" s="393">
        <v>0</v>
      </c>
      <c r="F41" s="328">
        <v>3.46</v>
      </c>
      <c r="G41" s="78">
        <v>2016</v>
      </c>
      <c r="I41" s="63"/>
      <c r="J41" s="63"/>
      <c r="K41" s="395"/>
      <c r="L41" s="373"/>
      <c r="M41" s="387"/>
      <c r="N41" s="375"/>
      <c r="O41" s="375"/>
      <c r="P41" s="375"/>
      <c r="Q41" s="375"/>
    </row>
    <row r="42" spans="1:17" ht="15.75" thickBot="1" x14ac:dyDescent="0.3">
      <c r="A42" s="79" t="s">
        <v>89</v>
      </c>
      <c r="B42" s="251">
        <f>SUM(B5:B41)</f>
        <v>57.120000000000005</v>
      </c>
      <c r="C42" s="252">
        <f>SUM(C5:C41)</f>
        <v>82.939999999999984</v>
      </c>
      <c r="D42" s="252">
        <f>SUM(D5:D41)</f>
        <v>1.73</v>
      </c>
      <c r="E42" s="252">
        <f>SUM(E5:E41)</f>
        <v>0.25</v>
      </c>
      <c r="F42" s="511">
        <f>SUM(F5:F41)</f>
        <v>143.6</v>
      </c>
      <c r="G42" s="327"/>
      <c r="I42" s="399"/>
      <c r="J42" s="63"/>
      <c r="K42" s="395"/>
      <c r="L42" s="374"/>
      <c r="M42" s="372"/>
      <c r="N42" s="15"/>
      <c r="O42" s="15"/>
      <c r="P42" s="15"/>
      <c r="Q42" s="15"/>
    </row>
    <row r="43" spans="1:17" x14ac:dyDescent="0.2">
      <c r="B43" s="51"/>
      <c r="C43" s="51"/>
      <c r="D43" s="51"/>
      <c r="E43" s="51"/>
      <c r="I43" s="61"/>
      <c r="J43" s="61"/>
      <c r="K43" s="61"/>
      <c r="L43" s="61"/>
    </row>
    <row r="44" spans="1:17" x14ac:dyDescent="0.2">
      <c r="A44" s="42" t="s">
        <v>538</v>
      </c>
      <c r="B44" s="51"/>
      <c r="C44" s="51"/>
      <c r="D44" s="51"/>
      <c r="E44" s="51"/>
      <c r="I44" s="61"/>
      <c r="J44" s="61"/>
      <c r="K44" s="61"/>
      <c r="L44" s="61"/>
    </row>
    <row r="45" spans="1:17" ht="13.5" x14ac:dyDescent="0.2">
      <c r="A45" s="76" t="s">
        <v>293</v>
      </c>
      <c r="B45" s="47"/>
      <c r="C45" s="47"/>
      <c r="I45" s="61"/>
      <c r="J45" s="61"/>
      <c r="K45" s="61"/>
      <c r="L45" s="61"/>
    </row>
    <row r="46" spans="1:17" x14ac:dyDescent="0.2">
      <c r="A46" s="76" t="s">
        <v>813</v>
      </c>
      <c r="B46" s="47"/>
      <c r="C46" s="47"/>
      <c r="I46" s="61"/>
      <c r="J46" s="61"/>
      <c r="K46" s="61"/>
      <c r="L46" s="61"/>
    </row>
    <row r="47" spans="1:17" x14ac:dyDescent="0.2">
      <c r="B47" s="47"/>
      <c r="C47" s="47"/>
      <c r="I47" s="61"/>
      <c r="J47" s="61"/>
      <c r="K47" s="61"/>
      <c r="L47" s="61"/>
    </row>
    <row r="48" spans="1:17" x14ac:dyDescent="0.2">
      <c r="A48" s="76"/>
      <c r="B48" s="47"/>
      <c r="C48" s="47"/>
      <c r="I48" s="61"/>
      <c r="J48" s="61"/>
      <c r="K48" s="61"/>
      <c r="L48" s="61"/>
    </row>
    <row r="49" spans="1:12" x14ac:dyDescent="0.2">
      <c r="A49" s="355" t="s">
        <v>295</v>
      </c>
      <c r="B49" s="61"/>
      <c r="C49" s="61"/>
      <c r="D49" s="61"/>
      <c r="I49" s="61"/>
      <c r="J49" s="61"/>
      <c r="K49" s="61"/>
      <c r="L49" s="61"/>
    </row>
    <row r="50" spans="1:12" ht="13.5" x14ac:dyDescent="0.2">
      <c r="A50" s="355" t="s">
        <v>291</v>
      </c>
      <c r="B50" s="61"/>
      <c r="C50" s="61"/>
      <c r="D50" s="61"/>
      <c r="I50" s="61"/>
      <c r="J50" s="61"/>
      <c r="K50" s="61"/>
      <c r="L50" s="61"/>
    </row>
    <row r="51" spans="1:12" x14ac:dyDescent="0.2">
      <c r="A51" s="230" t="s">
        <v>812</v>
      </c>
      <c r="B51" s="61"/>
      <c r="C51" s="61"/>
      <c r="D51" s="61"/>
      <c r="I51" s="61"/>
      <c r="J51" s="61"/>
      <c r="K51" s="61"/>
      <c r="L51" s="61"/>
    </row>
    <row r="52" spans="1:12" x14ac:dyDescent="0.2">
      <c r="A52" s="61"/>
      <c r="B52" s="61"/>
      <c r="C52" s="61"/>
      <c r="D52" s="61"/>
    </row>
    <row r="53" spans="1:12" x14ac:dyDescent="0.2">
      <c r="A53" s="61"/>
      <c r="B53" s="61"/>
      <c r="C53" s="61"/>
      <c r="D53" s="61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87"/>
  <sheetViews>
    <sheetView zoomScaleNormal="100" workbookViewId="0">
      <selection sqref="A1:D1"/>
    </sheetView>
  </sheetViews>
  <sheetFormatPr baseColWidth="10" defaultColWidth="11.42578125" defaultRowHeight="12.75" x14ac:dyDescent="0.2"/>
  <cols>
    <col min="1" max="1" width="28.140625" style="199" bestFit="1" customWidth="1"/>
    <col min="2" max="2" width="26.85546875" style="16" customWidth="1"/>
    <col min="3" max="3" width="13.140625" style="16" bestFit="1" customWidth="1"/>
    <col min="4" max="5" width="11.42578125" style="16"/>
    <col min="6" max="6" width="11.42578125" style="15"/>
    <col min="7" max="7" width="22.7109375" style="15" bestFit="1" customWidth="1"/>
    <col min="8" max="8" width="24.28515625" style="15" bestFit="1" customWidth="1"/>
    <col min="9" max="16384" width="11.42578125" style="16"/>
  </cols>
  <sheetData>
    <row r="1" spans="1:11" ht="61.5" customHeight="1" x14ac:dyDescent="0.2">
      <c r="A1" s="565" t="s">
        <v>755</v>
      </c>
      <c r="B1" s="567"/>
      <c r="C1" s="567"/>
      <c r="D1" s="567"/>
      <c r="F1" s="375"/>
      <c r="G1" s="375"/>
      <c r="H1" s="375"/>
      <c r="I1" s="375"/>
      <c r="J1" s="375"/>
      <c r="K1" s="375"/>
    </row>
    <row r="2" spans="1:11" s="46" customFormat="1" ht="72.75" thickBot="1" x14ac:dyDescent="0.25">
      <c r="A2" s="471" t="s">
        <v>763</v>
      </c>
      <c r="B2" s="472" t="s">
        <v>238</v>
      </c>
      <c r="C2" s="473" t="s">
        <v>510</v>
      </c>
      <c r="F2" s="462"/>
      <c r="G2" s="375"/>
      <c r="H2" s="375"/>
      <c r="I2" s="375"/>
      <c r="J2" s="375"/>
      <c r="K2" s="375"/>
    </row>
    <row r="3" spans="1:11" s="46" customFormat="1" x14ac:dyDescent="0.2">
      <c r="A3" s="266" t="s">
        <v>433</v>
      </c>
      <c r="B3" s="267" t="s">
        <v>441</v>
      </c>
      <c r="C3" s="359">
        <v>2015</v>
      </c>
      <c r="F3" s="462"/>
      <c r="G3" s="375"/>
      <c r="H3" s="375"/>
      <c r="I3" s="375"/>
      <c r="J3" s="375"/>
      <c r="K3" s="375"/>
    </row>
    <row r="4" spans="1:11" s="46" customFormat="1" x14ac:dyDescent="0.2">
      <c r="A4" s="266" t="s">
        <v>235</v>
      </c>
      <c r="B4" s="267" t="s">
        <v>441</v>
      </c>
      <c r="C4" s="359">
        <v>2008</v>
      </c>
      <c r="F4" s="462"/>
      <c r="G4" s="375"/>
      <c r="H4" s="375"/>
      <c r="I4" s="375"/>
      <c r="J4" s="375"/>
      <c r="K4" s="375"/>
    </row>
    <row r="5" spans="1:11" s="46" customFormat="1" x14ac:dyDescent="0.2">
      <c r="A5" s="266" t="s">
        <v>236</v>
      </c>
      <c r="B5" s="267" t="s">
        <v>441</v>
      </c>
      <c r="C5" s="359">
        <v>2008</v>
      </c>
      <c r="F5" s="462"/>
      <c r="G5" s="375"/>
      <c r="H5" s="375"/>
      <c r="I5" s="375"/>
      <c r="J5" s="375"/>
      <c r="K5" s="375"/>
    </row>
    <row r="6" spans="1:11" x14ac:dyDescent="0.2">
      <c r="A6" s="200" t="s">
        <v>156</v>
      </c>
      <c r="B6" s="201" t="s">
        <v>25</v>
      </c>
      <c r="C6" s="64">
        <v>2008</v>
      </c>
      <c r="F6" s="375"/>
      <c r="G6" s="375"/>
      <c r="H6" s="375"/>
      <c r="I6" s="375"/>
      <c r="J6" s="375"/>
      <c r="K6" s="375"/>
    </row>
    <row r="7" spans="1:11" x14ac:dyDescent="0.2">
      <c r="A7" s="461" t="s">
        <v>756</v>
      </c>
      <c r="B7" s="201" t="s">
        <v>25</v>
      </c>
      <c r="C7" s="64">
        <v>2009</v>
      </c>
      <c r="F7" s="375"/>
      <c r="G7" s="375"/>
      <c r="H7" s="375"/>
      <c r="I7" s="375"/>
      <c r="J7" s="375"/>
      <c r="K7" s="375"/>
    </row>
    <row r="8" spans="1:11" x14ac:dyDescent="0.2">
      <c r="A8" s="200" t="s">
        <v>452</v>
      </c>
      <c r="B8" s="201" t="s">
        <v>26</v>
      </c>
      <c r="C8" s="64">
        <v>1974</v>
      </c>
      <c r="F8" s="375"/>
      <c r="G8" s="375"/>
      <c r="H8" s="375"/>
      <c r="I8" s="375"/>
      <c r="J8" s="375"/>
      <c r="K8" s="375"/>
    </row>
    <row r="9" spans="1:11" x14ac:dyDescent="0.2">
      <c r="A9" s="200" t="s">
        <v>158</v>
      </c>
      <c r="B9" s="201" t="s">
        <v>26</v>
      </c>
      <c r="C9" s="64">
        <v>2009</v>
      </c>
      <c r="F9" s="375"/>
      <c r="G9" s="375"/>
      <c r="H9" s="375"/>
      <c r="I9" s="375"/>
      <c r="J9" s="375"/>
      <c r="K9" s="375"/>
    </row>
    <row r="10" spans="1:11" x14ac:dyDescent="0.2">
      <c r="A10" s="200" t="s">
        <v>159</v>
      </c>
      <c r="B10" s="201" t="s">
        <v>26</v>
      </c>
      <c r="C10" s="64">
        <v>2003</v>
      </c>
      <c r="F10" s="375"/>
      <c r="G10" s="375"/>
      <c r="H10" s="375"/>
      <c r="I10" s="375"/>
      <c r="J10" s="375"/>
      <c r="K10" s="375"/>
    </row>
    <row r="11" spans="1:11" x14ac:dyDescent="0.2">
      <c r="A11" s="200" t="s">
        <v>157</v>
      </c>
      <c r="B11" s="201" t="s">
        <v>26</v>
      </c>
      <c r="C11" s="64">
        <v>2003</v>
      </c>
      <c r="F11" s="375"/>
      <c r="G11" s="375"/>
      <c r="H11" s="375"/>
      <c r="I11" s="375"/>
      <c r="J11" s="375"/>
      <c r="K11" s="375"/>
    </row>
    <row r="12" spans="1:11" x14ac:dyDescent="0.2">
      <c r="A12" s="245" t="s">
        <v>302</v>
      </c>
      <c r="B12" s="201" t="s">
        <v>26</v>
      </c>
      <c r="C12" s="64">
        <v>1997</v>
      </c>
      <c r="F12" s="375"/>
      <c r="G12" s="375"/>
      <c r="H12" s="375"/>
      <c r="I12" s="375"/>
      <c r="J12" s="375"/>
      <c r="K12" s="375"/>
    </row>
    <row r="13" spans="1:11" x14ac:dyDescent="0.2">
      <c r="A13" s="203" t="s">
        <v>162</v>
      </c>
      <c r="B13" s="202" t="s">
        <v>27</v>
      </c>
      <c r="C13" s="64">
        <v>2003</v>
      </c>
      <c r="F13" s="375"/>
      <c r="G13" s="375"/>
      <c r="H13" s="375"/>
      <c r="I13" s="375"/>
      <c r="J13" s="375"/>
      <c r="K13" s="375"/>
    </row>
    <row r="14" spans="1:11" x14ac:dyDescent="0.2">
      <c r="A14" s="200" t="s">
        <v>453</v>
      </c>
      <c r="B14" s="202" t="s">
        <v>27</v>
      </c>
      <c r="C14" s="64">
        <v>1970</v>
      </c>
      <c r="F14" s="375"/>
      <c r="G14" s="375"/>
      <c r="H14" s="375"/>
      <c r="I14" s="375"/>
      <c r="J14" s="375"/>
      <c r="K14" s="375"/>
    </row>
    <row r="15" spans="1:11" x14ac:dyDescent="0.2">
      <c r="A15" s="200" t="s">
        <v>161</v>
      </c>
      <c r="B15" s="202" t="s">
        <v>27</v>
      </c>
      <c r="C15" s="64">
        <v>1997</v>
      </c>
      <c r="F15" s="375"/>
      <c r="G15" s="375"/>
      <c r="H15" s="375"/>
      <c r="I15" s="375"/>
      <c r="J15" s="375"/>
      <c r="K15" s="375"/>
    </row>
    <row r="16" spans="1:11" x14ac:dyDescent="0.2">
      <c r="A16" s="200" t="s">
        <v>160</v>
      </c>
      <c r="B16" s="202" t="s">
        <v>27</v>
      </c>
      <c r="C16" s="64">
        <v>1997</v>
      </c>
      <c r="F16" s="375"/>
      <c r="G16" s="375"/>
      <c r="H16" s="375"/>
      <c r="I16" s="375"/>
      <c r="J16" s="375"/>
      <c r="K16" s="375"/>
    </row>
    <row r="17" spans="1:11" x14ac:dyDescent="0.2">
      <c r="A17" s="203" t="s">
        <v>648</v>
      </c>
      <c r="B17" s="202" t="s">
        <v>27</v>
      </c>
      <c r="C17" s="64">
        <v>2021</v>
      </c>
      <c r="F17" s="375"/>
      <c r="G17" s="375"/>
      <c r="H17" s="375"/>
      <c r="I17" s="375"/>
      <c r="J17" s="375"/>
      <c r="K17" s="375"/>
    </row>
    <row r="18" spans="1:11" x14ac:dyDescent="0.2">
      <c r="A18" s="203" t="s">
        <v>649</v>
      </c>
      <c r="B18" s="202" t="s">
        <v>27</v>
      </c>
      <c r="C18" s="64">
        <v>2021</v>
      </c>
      <c r="F18" s="375"/>
      <c r="G18" s="375"/>
      <c r="H18" s="375"/>
      <c r="I18" s="375"/>
      <c r="J18" s="375"/>
      <c r="K18" s="375"/>
    </row>
    <row r="19" spans="1:11" x14ac:dyDescent="0.2">
      <c r="A19" s="200" t="s">
        <v>163</v>
      </c>
      <c r="B19" s="202" t="s">
        <v>29</v>
      </c>
      <c r="C19" s="64">
        <v>2000</v>
      </c>
      <c r="F19" s="375"/>
      <c r="G19" s="375"/>
      <c r="H19" s="375"/>
      <c r="I19" s="375"/>
      <c r="J19" s="375"/>
      <c r="K19" s="375"/>
    </row>
    <row r="20" spans="1:11" x14ac:dyDescent="0.2">
      <c r="A20" s="200" t="s">
        <v>165</v>
      </c>
      <c r="B20" s="202" t="s">
        <v>29</v>
      </c>
      <c r="C20" s="64">
        <v>2004</v>
      </c>
      <c r="F20" s="375"/>
      <c r="G20" s="375"/>
      <c r="H20" s="375"/>
      <c r="I20" s="375"/>
      <c r="J20" s="375"/>
      <c r="K20" s="375"/>
    </row>
    <row r="21" spans="1:11" x14ac:dyDescent="0.2">
      <c r="A21" s="200" t="s">
        <v>164</v>
      </c>
      <c r="B21" s="202" t="s">
        <v>29</v>
      </c>
      <c r="C21" s="64">
        <v>2008</v>
      </c>
      <c r="F21" s="375"/>
      <c r="G21" s="375"/>
      <c r="H21" s="375"/>
      <c r="I21" s="375"/>
      <c r="J21" s="375"/>
      <c r="K21" s="375"/>
    </row>
    <row r="22" spans="1:11" x14ac:dyDescent="0.2">
      <c r="A22" s="200" t="s">
        <v>446</v>
      </c>
      <c r="B22" s="202" t="s">
        <v>645</v>
      </c>
      <c r="C22" s="64">
        <v>2013</v>
      </c>
      <c r="F22" s="375"/>
      <c r="G22" s="375"/>
      <c r="H22" s="375"/>
      <c r="I22" s="375"/>
      <c r="J22" s="375"/>
      <c r="K22" s="375"/>
    </row>
    <row r="23" spans="1:11" x14ac:dyDescent="0.2">
      <c r="A23" s="200" t="s">
        <v>757</v>
      </c>
      <c r="B23" s="202" t="s">
        <v>269</v>
      </c>
      <c r="C23" s="64">
        <v>2018</v>
      </c>
      <c r="F23" s="375"/>
      <c r="G23" s="375"/>
      <c r="H23" s="375"/>
      <c r="I23" s="375"/>
      <c r="J23" s="375"/>
      <c r="K23" s="375"/>
    </row>
    <row r="24" spans="1:11" x14ac:dyDescent="0.2">
      <c r="A24" s="200" t="s">
        <v>308</v>
      </c>
      <c r="B24" s="202" t="s">
        <v>467</v>
      </c>
      <c r="C24" s="64">
        <v>1983</v>
      </c>
      <c r="F24" s="375"/>
      <c r="G24" s="375"/>
      <c r="H24" s="375"/>
      <c r="I24" s="375"/>
      <c r="J24" s="375"/>
      <c r="K24" s="375"/>
    </row>
    <row r="25" spans="1:11" x14ac:dyDescent="0.2">
      <c r="A25" s="200" t="s">
        <v>664</v>
      </c>
      <c r="B25" s="202" t="s">
        <v>30</v>
      </c>
      <c r="C25" s="64">
        <v>1999</v>
      </c>
      <c r="F25" s="375"/>
      <c r="G25" s="375"/>
      <c r="H25" s="375"/>
      <c r="I25" s="375"/>
      <c r="J25" s="375"/>
      <c r="K25" s="375"/>
    </row>
    <row r="26" spans="1:11" x14ac:dyDescent="0.2">
      <c r="A26" s="200" t="s">
        <v>529</v>
      </c>
      <c r="B26" s="202" t="s">
        <v>468</v>
      </c>
      <c r="C26" s="64">
        <v>2012</v>
      </c>
      <c r="F26" s="375"/>
      <c r="G26" s="375"/>
      <c r="H26" s="375"/>
      <c r="I26" s="375"/>
      <c r="J26" s="375"/>
      <c r="K26" s="375"/>
    </row>
    <row r="27" spans="1:11" x14ac:dyDescent="0.2">
      <c r="A27" s="200" t="s">
        <v>166</v>
      </c>
      <c r="B27" s="202" t="s">
        <v>32</v>
      </c>
      <c r="C27" s="64">
        <v>1973</v>
      </c>
      <c r="F27" s="375"/>
      <c r="G27" s="375"/>
      <c r="H27" s="375"/>
      <c r="I27" s="375"/>
      <c r="J27" s="375"/>
      <c r="K27" s="375"/>
    </row>
    <row r="28" spans="1:11" x14ac:dyDescent="0.2">
      <c r="A28" s="200" t="s">
        <v>352</v>
      </c>
      <c r="B28" s="202" t="s">
        <v>470</v>
      </c>
      <c r="C28" s="64">
        <v>2014</v>
      </c>
      <c r="F28" s="375"/>
      <c r="G28" s="375"/>
      <c r="H28" s="375"/>
      <c r="I28" s="375"/>
      <c r="J28" s="375"/>
      <c r="K28" s="375"/>
    </row>
    <row r="29" spans="1:11" x14ac:dyDescent="0.2">
      <c r="A29" s="200" t="s">
        <v>434</v>
      </c>
      <c r="B29" s="202" t="s">
        <v>35</v>
      </c>
      <c r="C29" s="64">
        <v>2014</v>
      </c>
      <c r="F29" s="375"/>
      <c r="G29" s="375"/>
      <c r="H29" s="375"/>
      <c r="I29" s="375"/>
      <c r="J29" s="375"/>
      <c r="K29" s="375"/>
    </row>
    <row r="30" spans="1:11" x14ac:dyDescent="0.2">
      <c r="A30" s="200" t="s">
        <v>521</v>
      </c>
      <c r="B30" s="202" t="s">
        <v>35</v>
      </c>
      <c r="C30" s="64">
        <v>2019</v>
      </c>
      <c r="F30" s="375"/>
      <c r="G30" s="375"/>
      <c r="H30" s="375"/>
      <c r="I30" s="375"/>
      <c r="J30" s="375"/>
      <c r="K30" s="375"/>
    </row>
    <row r="31" spans="1:11" x14ac:dyDescent="0.2">
      <c r="A31" s="15" t="s">
        <v>650</v>
      </c>
      <c r="B31" s="202" t="s">
        <v>35</v>
      </c>
      <c r="C31" s="64">
        <v>2021</v>
      </c>
      <c r="F31" s="375"/>
      <c r="G31" s="375"/>
      <c r="H31" s="375"/>
      <c r="I31" s="375"/>
      <c r="J31" s="375"/>
      <c r="K31" s="375"/>
    </row>
    <row r="32" spans="1:11" x14ac:dyDescent="0.2">
      <c r="A32" s="200" t="s">
        <v>167</v>
      </c>
      <c r="B32" s="202" t="s">
        <v>35</v>
      </c>
      <c r="C32" s="64">
        <v>1992</v>
      </c>
      <c r="F32" s="375"/>
      <c r="G32" s="375"/>
      <c r="H32" s="375"/>
      <c r="I32" s="375"/>
      <c r="J32" s="375"/>
      <c r="K32" s="375"/>
    </row>
    <row r="33" spans="1:11" x14ac:dyDescent="0.2">
      <c r="A33" s="200" t="s">
        <v>168</v>
      </c>
      <c r="B33" s="202" t="s">
        <v>35</v>
      </c>
      <c r="C33" s="64">
        <v>1996</v>
      </c>
      <c r="F33" s="375"/>
      <c r="G33" s="375"/>
      <c r="H33" s="375"/>
      <c r="I33" s="375"/>
      <c r="J33" s="375"/>
      <c r="K33" s="375"/>
    </row>
    <row r="34" spans="1:11" x14ac:dyDescent="0.2">
      <c r="A34" s="200" t="s">
        <v>169</v>
      </c>
      <c r="B34" s="202" t="s">
        <v>35</v>
      </c>
      <c r="C34" s="64">
        <v>2008</v>
      </c>
      <c r="F34" s="375"/>
      <c r="G34" s="375"/>
      <c r="H34" s="375"/>
      <c r="I34" s="375"/>
      <c r="J34" s="375"/>
      <c r="K34" s="375"/>
    </row>
    <row r="35" spans="1:11" x14ac:dyDescent="0.2">
      <c r="A35" s="200" t="s">
        <v>170</v>
      </c>
      <c r="B35" s="202" t="s">
        <v>473</v>
      </c>
      <c r="C35" s="64">
        <v>2008</v>
      </c>
      <c r="F35" s="375"/>
      <c r="G35" s="375"/>
      <c r="H35" s="375"/>
      <c r="I35" s="375"/>
      <c r="J35" s="375"/>
      <c r="K35" s="375"/>
    </row>
    <row r="36" spans="1:11" x14ac:dyDescent="0.2">
      <c r="A36" s="200" t="s">
        <v>172</v>
      </c>
      <c r="B36" s="202" t="s">
        <v>36</v>
      </c>
      <c r="C36" s="64">
        <v>2001</v>
      </c>
      <c r="F36" s="375"/>
      <c r="G36" s="375"/>
      <c r="H36" s="375"/>
      <c r="I36" s="375"/>
      <c r="J36" s="375"/>
      <c r="K36" s="375"/>
    </row>
    <row r="37" spans="1:11" x14ac:dyDescent="0.2">
      <c r="A37" s="200" t="s">
        <v>341</v>
      </c>
      <c r="B37" s="202" t="s">
        <v>36</v>
      </c>
      <c r="C37" s="64">
        <v>2013</v>
      </c>
      <c r="F37" s="375"/>
      <c r="G37" s="375"/>
      <c r="H37" s="375"/>
      <c r="I37" s="375"/>
      <c r="J37" s="375"/>
      <c r="K37" s="375"/>
    </row>
    <row r="38" spans="1:11" x14ac:dyDescent="0.2">
      <c r="A38" s="200" t="s">
        <v>173</v>
      </c>
      <c r="B38" s="202" t="s">
        <v>37</v>
      </c>
      <c r="C38" s="64">
        <v>1991</v>
      </c>
      <c r="F38" s="375"/>
      <c r="G38" s="375"/>
      <c r="H38" s="375"/>
      <c r="I38" s="375"/>
      <c r="J38" s="375"/>
      <c r="K38" s="375"/>
    </row>
    <row r="39" spans="1:11" x14ac:dyDescent="0.2">
      <c r="A39" s="200" t="s">
        <v>174</v>
      </c>
      <c r="B39" s="202" t="s">
        <v>37</v>
      </c>
      <c r="C39" s="64">
        <v>1996</v>
      </c>
      <c r="F39" s="375"/>
      <c r="G39" s="375"/>
      <c r="H39" s="375"/>
      <c r="I39" s="375"/>
      <c r="J39" s="375"/>
      <c r="K39" s="375"/>
    </row>
    <row r="40" spans="1:11" x14ac:dyDescent="0.2">
      <c r="A40" s="200" t="s">
        <v>561</v>
      </c>
      <c r="B40" s="202" t="s">
        <v>107</v>
      </c>
      <c r="C40" s="64">
        <v>2006</v>
      </c>
      <c r="F40" s="375"/>
      <c r="G40" s="375"/>
      <c r="H40" s="375"/>
      <c r="I40" s="375"/>
      <c r="J40" s="375"/>
      <c r="K40" s="375"/>
    </row>
    <row r="41" spans="1:11" x14ac:dyDescent="0.2">
      <c r="A41" s="245" t="s">
        <v>562</v>
      </c>
      <c r="B41" s="202" t="s">
        <v>107</v>
      </c>
      <c r="C41" s="64">
        <v>2006</v>
      </c>
      <c r="F41" s="375"/>
      <c r="G41" s="375"/>
      <c r="H41" s="375"/>
      <c r="I41" s="375"/>
      <c r="J41" s="375"/>
      <c r="K41" s="375"/>
    </row>
    <row r="42" spans="1:11" x14ac:dyDescent="0.2">
      <c r="A42" s="200" t="s">
        <v>90</v>
      </c>
      <c r="B42" s="202" t="s">
        <v>108</v>
      </c>
      <c r="C42" s="64">
        <v>2010</v>
      </c>
      <c r="F42" s="375"/>
      <c r="G42" s="375"/>
      <c r="H42" s="375"/>
      <c r="I42" s="375"/>
      <c r="J42" s="375"/>
      <c r="K42" s="375"/>
    </row>
    <row r="43" spans="1:11" x14ac:dyDescent="0.2">
      <c r="A43" s="200" t="s">
        <v>177</v>
      </c>
      <c r="B43" s="202" t="s">
        <v>39</v>
      </c>
      <c r="C43" s="64">
        <v>2002</v>
      </c>
      <c r="F43" s="375"/>
      <c r="G43" s="375"/>
      <c r="H43" s="375"/>
      <c r="I43" s="375"/>
      <c r="J43" s="375"/>
      <c r="K43" s="375"/>
    </row>
    <row r="44" spans="1:11" x14ac:dyDescent="0.2">
      <c r="A44" s="200" t="s">
        <v>178</v>
      </c>
      <c r="B44" s="202" t="s">
        <v>39</v>
      </c>
      <c r="C44" s="64">
        <v>2002</v>
      </c>
      <c r="F44" s="375"/>
      <c r="G44" s="375"/>
      <c r="H44" s="375"/>
      <c r="I44" s="375"/>
      <c r="J44" s="375"/>
      <c r="K44" s="375"/>
    </row>
    <row r="45" spans="1:11" x14ac:dyDescent="0.2">
      <c r="A45" s="200" t="s">
        <v>282</v>
      </c>
      <c r="B45" s="202" t="s">
        <v>39</v>
      </c>
      <c r="C45" s="64">
        <v>2002</v>
      </c>
      <c r="F45" s="375"/>
      <c r="G45" s="375"/>
      <c r="H45" s="375"/>
      <c r="I45" s="375"/>
      <c r="J45" s="375"/>
      <c r="K45" s="375"/>
    </row>
    <row r="46" spans="1:11" x14ac:dyDescent="0.2">
      <c r="A46" s="245" t="s">
        <v>283</v>
      </c>
      <c r="B46" s="202" t="s">
        <v>39</v>
      </c>
      <c r="C46" s="64">
        <v>2012</v>
      </c>
      <c r="F46" s="375"/>
      <c r="G46" s="375"/>
      <c r="H46" s="375"/>
      <c r="I46" s="375"/>
      <c r="J46" s="375"/>
      <c r="K46" s="375"/>
    </row>
    <row r="47" spans="1:11" s="248" customFormat="1" x14ac:dyDescent="0.2">
      <c r="A47" s="245" t="s">
        <v>176</v>
      </c>
      <c r="B47" s="202" t="s">
        <v>39</v>
      </c>
      <c r="C47" s="64">
        <v>2003</v>
      </c>
      <c r="F47" s="375"/>
      <c r="G47" s="375"/>
      <c r="H47" s="375"/>
      <c r="I47" s="375"/>
      <c r="J47" s="375"/>
      <c r="K47" s="375"/>
    </row>
    <row r="48" spans="1:11" s="248" customFormat="1" x14ac:dyDescent="0.2">
      <c r="A48" s="203" t="s">
        <v>175</v>
      </c>
      <c r="B48" s="201" t="s">
        <v>39</v>
      </c>
      <c r="C48" s="258">
        <v>1991</v>
      </c>
      <c r="F48" s="375"/>
      <c r="G48" s="375"/>
      <c r="H48" s="375"/>
      <c r="I48" s="375"/>
      <c r="J48" s="375"/>
      <c r="K48" s="375"/>
    </row>
    <row r="49" spans="1:11" s="248" customFormat="1" x14ac:dyDescent="0.2">
      <c r="A49" s="203" t="s">
        <v>182</v>
      </c>
      <c r="B49" s="201" t="s">
        <v>40</v>
      </c>
      <c r="C49" s="258">
        <v>2001</v>
      </c>
      <c r="F49" s="375"/>
      <c r="G49" s="375"/>
      <c r="H49" s="375"/>
      <c r="I49" s="375"/>
      <c r="J49" s="375"/>
      <c r="K49" s="375"/>
    </row>
    <row r="50" spans="1:11" x14ac:dyDescent="0.2">
      <c r="A50" s="203" t="s">
        <v>454</v>
      </c>
      <c r="B50" s="201" t="s">
        <v>40</v>
      </c>
      <c r="C50" s="258">
        <v>2001</v>
      </c>
      <c r="F50" s="375"/>
      <c r="G50" s="375"/>
      <c r="H50" s="375"/>
      <c r="I50" s="375"/>
      <c r="J50" s="375"/>
      <c r="K50" s="375"/>
    </row>
    <row r="51" spans="1:11" x14ac:dyDescent="0.2">
      <c r="A51" s="203" t="s">
        <v>247</v>
      </c>
      <c r="B51" s="202" t="s">
        <v>40</v>
      </c>
      <c r="C51" s="64">
        <v>2011</v>
      </c>
      <c r="F51" s="375"/>
      <c r="G51" s="375"/>
      <c r="H51" s="375"/>
      <c r="I51" s="375"/>
      <c r="J51" s="375"/>
      <c r="K51" s="375"/>
    </row>
    <row r="52" spans="1:11" x14ac:dyDescent="0.2">
      <c r="A52" s="203" t="s">
        <v>246</v>
      </c>
      <c r="B52" s="202" t="s">
        <v>40</v>
      </c>
      <c r="C52" s="64">
        <v>2011</v>
      </c>
      <c r="F52" s="375"/>
      <c r="G52" s="375"/>
      <c r="H52" s="375"/>
      <c r="I52" s="375"/>
      <c r="J52" s="375"/>
      <c r="K52" s="375"/>
    </row>
    <row r="53" spans="1:11" x14ac:dyDescent="0.2">
      <c r="A53" s="203" t="s">
        <v>305</v>
      </c>
      <c r="B53" s="202" t="s">
        <v>40</v>
      </c>
      <c r="C53" s="64">
        <v>2002</v>
      </c>
      <c r="F53" s="375"/>
      <c r="G53" s="375"/>
      <c r="H53" s="375"/>
      <c r="I53" s="375"/>
      <c r="J53" s="375"/>
      <c r="K53" s="375"/>
    </row>
    <row r="54" spans="1:11" x14ac:dyDescent="0.2">
      <c r="A54" s="203" t="s">
        <v>179</v>
      </c>
      <c r="B54" s="202" t="s">
        <v>40</v>
      </c>
      <c r="C54" s="64">
        <v>2002</v>
      </c>
      <c r="F54" s="375"/>
      <c r="G54" s="375"/>
      <c r="H54" s="375"/>
      <c r="I54" s="375"/>
      <c r="J54" s="375"/>
      <c r="K54" s="375"/>
    </row>
    <row r="55" spans="1:11" x14ac:dyDescent="0.2">
      <c r="A55" s="203" t="s">
        <v>303</v>
      </c>
      <c r="B55" s="202" t="s">
        <v>40</v>
      </c>
      <c r="C55" s="64">
        <v>2011</v>
      </c>
      <c r="F55" s="375"/>
      <c r="G55" s="375"/>
      <c r="H55" s="375"/>
      <c r="I55" s="375"/>
      <c r="J55" s="375"/>
      <c r="K55" s="375"/>
    </row>
    <row r="56" spans="1:11" x14ac:dyDescent="0.2">
      <c r="A56" s="203" t="s">
        <v>304</v>
      </c>
      <c r="B56" s="202" t="s">
        <v>40</v>
      </c>
      <c r="C56" s="64">
        <v>2011</v>
      </c>
      <c r="F56" s="375"/>
      <c r="G56" s="375"/>
      <c r="H56" s="375"/>
      <c r="I56" s="375"/>
      <c r="J56" s="375"/>
      <c r="K56" s="375"/>
    </row>
    <row r="57" spans="1:11" s="248" customFormat="1" x14ac:dyDescent="0.2">
      <c r="A57" s="203" t="s">
        <v>342</v>
      </c>
      <c r="B57" s="202" t="s">
        <v>40</v>
      </c>
      <c r="C57" s="64">
        <v>2012</v>
      </c>
      <c r="F57" s="375"/>
      <c r="G57" s="375"/>
      <c r="H57" s="375"/>
      <c r="I57" s="375"/>
      <c r="J57" s="375"/>
      <c r="K57" s="375"/>
    </row>
    <row r="58" spans="1:11" s="248" customFormat="1" x14ac:dyDescent="0.2">
      <c r="A58" s="257" t="s">
        <v>183</v>
      </c>
      <c r="B58" s="201" t="s">
        <v>40</v>
      </c>
      <c r="C58" s="258">
        <v>2002</v>
      </c>
      <c r="F58" s="375"/>
      <c r="G58" s="375"/>
      <c r="H58" s="375"/>
      <c r="I58" s="375"/>
      <c r="J58" s="375"/>
      <c r="K58" s="375"/>
    </row>
    <row r="59" spans="1:11" x14ac:dyDescent="0.2">
      <c r="A59" s="257" t="s">
        <v>563</v>
      </c>
      <c r="B59" s="201" t="s">
        <v>40</v>
      </c>
      <c r="C59" s="258">
        <v>1998</v>
      </c>
      <c r="F59" s="375"/>
      <c r="G59" s="375"/>
      <c r="H59" s="375"/>
      <c r="I59" s="375"/>
      <c r="J59" s="375"/>
      <c r="K59" s="375"/>
    </row>
    <row r="60" spans="1:11" x14ac:dyDescent="0.2">
      <c r="A60" s="15" t="s">
        <v>651</v>
      </c>
      <c r="B60" s="201" t="s">
        <v>40</v>
      </c>
      <c r="C60" s="258">
        <v>2021</v>
      </c>
      <c r="F60" s="375"/>
      <c r="G60" s="375"/>
      <c r="H60" s="375"/>
      <c r="I60" s="375"/>
      <c r="J60" s="375"/>
      <c r="K60" s="375"/>
    </row>
    <row r="61" spans="1:11" x14ac:dyDescent="0.2">
      <c r="A61" s="257" t="s">
        <v>564</v>
      </c>
      <c r="B61" s="202" t="s">
        <v>40</v>
      </c>
      <c r="C61" s="64">
        <v>2006</v>
      </c>
      <c r="F61" s="375"/>
      <c r="G61" s="375"/>
      <c r="H61" s="375"/>
      <c r="I61" s="375"/>
      <c r="J61" s="375"/>
      <c r="K61" s="375"/>
    </row>
    <row r="62" spans="1:11" x14ac:dyDescent="0.2">
      <c r="A62" s="257" t="s">
        <v>565</v>
      </c>
      <c r="B62" s="202" t="s">
        <v>40</v>
      </c>
      <c r="C62" s="64">
        <v>2006</v>
      </c>
      <c r="F62" s="375"/>
      <c r="G62" s="375"/>
      <c r="H62" s="375"/>
      <c r="I62" s="375"/>
      <c r="J62" s="375"/>
      <c r="K62" s="375"/>
    </row>
    <row r="63" spans="1:11" x14ac:dyDescent="0.2">
      <c r="A63" s="203" t="s">
        <v>180</v>
      </c>
      <c r="B63" s="202" t="s">
        <v>40</v>
      </c>
      <c r="C63" s="64">
        <v>1983</v>
      </c>
      <c r="F63" s="375"/>
      <c r="G63" s="375"/>
      <c r="H63" s="375"/>
      <c r="I63" s="375"/>
      <c r="J63" s="375"/>
      <c r="K63" s="375"/>
    </row>
    <row r="64" spans="1:11" x14ac:dyDescent="0.2">
      <c r="A64" s="200" t="s">
        <v>181</v>
      </c>
      <c r="B64" s="202" t="s">
        <v>40</v>
      </c>
      <c r="C64" s="64">
        <v>1995</v>
      </c>
      <c r="F64" s="375"/>
      <c r="G64" s="375"/>
      <c r="H64" s="375"/>
      <c r="I64" s="375"/>
      <c r="J64" s="375"/>
      <c r="K64" s="375"/>
    </row>
    <row r="65" spans="1:11" x14ac:dyDescent="0.2">
      <c r="A65" s="200" t="s">
        <v>184</v>
      </c>
      <c r="B65" s="202" t="s">
        <v>41</v>
      </c>
      <c r="C65" s="64">
        <v>1994</v>
      </c>
      <c r="F65" s="375"/>
      <c r="G65" s="375"/>
      <c r="H65" s="375"/>
      <c r="I65" s="375"/>
      <c r="J65" s="375"/>
      <c r="K65" s="375"/>
    </row>
    <row r="66" spans="1:11" x14ac:dyDescent="0.2">
      <c r="A66" s="200" t="s">
        <v>185</v>
      </c>
      <c r="B66" s="202" t="s">
        <v>42</v>
      </c>
      <c r="C66" s="64">
        <v>1991</v>
      </c>
      <c r="F66" s="375"/>
      <c r="G66" s="375"/>
      <c r="H66" s="375"/>
      <c r="I66" s="375"/>
      <c r="J66" s="375"/>
      <c r="K66" s="375"/>
    </row>
    <row r="67" spans="1:11" x14ac:dyDescent="0.2">
      <c r="A67" s="200" t="s">
        <v>671</v>
      </c>
      <c r="B67" s="202" t="s">
        <v>83</v>
      </c>
      <c r="C67" s="64">
        <v>2001</v>
      </c>
      <c r="F67" s="375"/>
      <c r="G67" s="375"/>
      <c r="H67" s="375"/>
      <c r="I67" s="375"/>
      <c r="J67" s="375"/>
      <c r="K67" s="375"/>
    </row>
    <row r="68" spans="1:11" x14ac:dyDescent="0.2">
      <c r="A68" s="200" t="s">
        <v>186</v>
      </c>
      <c r="B68" s="202" t="s">
        <v>83</v>
      </c>
      <c r="C68" s="64">
        <v>1990</v>
      </c>
      <c r="F68" s="375"/>
      <c r="G68" s="375"/>
      <c r="H68" s="375"/>
      <c r="I68" s="375"/>
      <c r="J68" s="375"/>
      <c r="K68" s="375"/>
    </row>
    <row r="69" spans="1:11" x14ac:dyDescent="0.2">
      <c r="A69" s="200" t="s">
        <v>187</v>
      </c>
      <c r="B69" s="202" t="s">
        <v>44</v>
      </c>
      <c r="C69" s="64">
        <v>1994</v>
      </c>
      <c r="F69" s="375"/>
      <c r="G69" s="375"/>
      <c r="H69" s="375"/>
      <c r="I69" s="375"/>
      <c r="J69" s="375"/>
      <c r="K69" s="375"/>
    </row>
    <row r="70" spans="1:11" x14ac:dyDescent="0.2">
      <c r="A70" s="245" t="s">
        <v>343</v>
      </c>
      <c r="B70" s="202" t="s">
        <v>249</v>
      </c>
      <c r="C70" s="64">
        <v>2009</v>
      </c>
      <c r="F70" s="375"/>
      <c r="G70" s="375"/>
      <c r="H70" s="375"/>
      <c r="I70" s="375"/>
      <c r="J70" s="375"/>
      <c r="K70" s="375"/>
    </row>
    <row r="71" spans="1:11" x14ac:dyDescent="0.2">
      <c r="A71" s="245" t="s">
        <v>255</v>
      </c>
      <c r="B71" s="202" t="s">
        <v>285</v>
      </c>
      <c r="C71" s="64">
        <v>2004</v>
      </c>
      <c r="F71" s="375"/>
      <c r="G71" s="375"/>
      <c r="H71" s="375"/>
      <c r="I71" s="375"/>
      <c r="J71" s="375"/>
      <c r="K71" s="375"/>
    </row>
    <row r="72" spans="1:11" x14ac:dyDescent="0.2">
      <c r="A72" s="245" t="s">
        <v>436</v>
      </c>
      <c r="B72" s="202" t="s">
        <v>478</v>
      </c>
      <c r="C72" s="64">
        <v>2012</v>
      </c>
      <c r="F72" s="375"/>
      <c r="G72" s="375"/>
      <c r="H72" s="375"/>
      <c r="I72" s="375"/>
      <c r="J72" s="375"/>
      <c r="K72" s="375"/>
    </row>
    <row r="73" spans="1:11" x14ac:dyDescent="0.2">
      <c r="A73" s="203" t="s">
        <v>318</v>
      </c>
      <c r="B73" s="201" t="s">
        <v>478</v>
      </c>
      <c r="C73" s="258">
        <v>2014</v>
      </c>
      <c r="F73" s="375"/>
      <c r="G73" s="375"/>
      <c r="H73" s="375"/>
      <c r="I73" s="375"/>
      <c r="J73" s="375"/>
      <c r="K73" s="375"/>
    </row>
    <row r="74" spans="1:11" x14ac:dyDescent="0.2">
      <c r="A74" s="203" t="s">
        <v>188</v>
      </c>
      <c r="B74" s="201" t="s">
        <v>479</v>
      </c>
      <c r="C74" s="258">
        <v>1995</v>
      </c>
      <c r="F74" s="375"/>
      <c r="G74" s="375"/>
      <c r="H74" s="375"/>
      <c r="I74" s="375"/>
      <c r="J74" s="375"/>
      <c r="K74" s="375"/>
    </row>
    <row r="75" spans="1:11" x14ac:dyDescent="0.2">
      <c r="A75" s="200" t="s">
        <v>190</v>
      </c>
      <c r="B75" s="202" t="s">
        <v>479</v>
      </c>
      <c r="C75" s="64">
        <v>1995</v>
      </c>
      <c r="F75" s="375"/>
      <c r="G75" s="375"/>
      <c r="H75" s="375"/>
      <c r="I75" s="375"/>
      <c r="J75" s="375"/>
      <c r="K75" s="375"/>
    </row>
    <row r="76" spans="1:11" x14ac:dyDescent="0.2">
      <c r="A76" s="200" t="s">
        <v>275</v>
      </c>
      <c r="B76" s="202" t="s">
        <v>250</v>
      </c>
      <c r="C76" s="64">
        <v>2011</v>
      </c>
      <c r="F76" s="375"/>
      <c r="G76" s="375"/>
      <c r="H76" s="375"/>
      <c r="I76" s="375"/>
      <c r="J76" s="375"/>
      <c r="K76" s="375"/>
    </row>
    <row r="77" spans="1:11" x14ac:dyDescent="0.2">
      <c r="A77" s="525" t="s">
        <v>758</v>
      </c>
      <c r="B77" s="15" t="s">
        <v>45</v>
      </c>
      <c r="C77" s="64">
        <v>2001</v>
      </c>
      <c r="F77" s="375"/>
      <c r="G77" s="375"/>
      <c r="H77" s="375"/>
      <c r="I77" s="375"/>
      <c r="J77" s="375"/>
      <c r="K77" s="375"/>
    </row>
    <row r="78" spans="1:11" x14ac:dyDescent="0.2">
      <c r="A78" s="15" t="s">
        <v>652</v>
      </c>
      <c r="B78" s="15" t="s">
        <v>45</v>
      </c>
      <c r="C78" s="64">
        <v>1995</v>
      </c>
      <c r="F78" s="375"/>
      <c r="G78" s="375"/>
      <c r="H78" s="375"/>
      <c r="I78" s="375"/>
      <c r="J78" s="375"/>
      <c r="K78" s="375"/>
    </row>
    <row r="79" spans="1:11" x14ac:dyDescent="0.2">
      <c r="A79" s="15" t="s">
        <v>653</v>
      </c>
      <c r="B79" s="15" t="s">
        <v>45</v>
      </c>
      <c r="C79" s="64">
        <v>1999</v>
      </c>
      <c r="F79" s="375"/>
      <c r="G79" s="375"/>
      <c r="H79" s="375"/>
      <c r="I79" s="375"/>
      <c r="J79" s="375"/>
      <c r="K79" s="375"/>
    </row>
    <row r="80" spans="1:11" x14ac:dyDescent="0.2">
      <c r="A80" s="200" t="s">
        <v>233</v>
      </c>
      <c r="B80" s="202" t="s">
        <v>271</v>
      </c>
      <c r="C80" s="64">
        <v>1982</v>
      </c>
      <c r="F80" s="375"/>
      <c r="G80" s="375"/>
      <c r="H80" s="375"/>
      <c r="I80" s="375"/>
      <c r="J80" s="375"/>
      <c r="K80" s="375"/>
    </row>
    <row r="81" spans="1:11" x14ac:dyDescent="0.2">
      <c r="A81" s="245" t="s">
        <v>344</v>
      </c>
      <c r="B81" s="202" t="s">
        <v>271</v>
      </c>
      <c r="C81" s="64">
        <v>2016</v>
      </c>
      <c r="F81" s="375"/>
      <c r="G81" s="375"/>
      <c r="H81" s="375"/>
      <c r="I81" s="375"/>
      <c r="J81" s="375"/>
      <c r="K81" s="375"/>
    </row>
    <row r="82" spans="1:11" x14ac:dyDescent="0.2">
      <c r="A82" s="200" t="s">
        <v>234</v>
      </c>
      <c r="B82" s="202" t="s">
        <v>271</v>
      </c>
      <c r="C82" s="64">
        <v>1975</v>
      </c>
      <c r="F82" s="375"/>
      <c r="G82" s="375"/>
      <c r="H82" s="375"/>
      <c r="I82" s="375"/>
      <c r="J82" s="375"/>
      <c r="K82" s="375"/>
    </row>
    <row r="83" spans="1:11" x14ac:dyDescent="0.2">
      <c r="A83" s="200" t="s">
        <v>191</v>
      </c>
      <c r="B83" s="202" t="s">
        <v>49</v>
      </c>
      <c r="C83" s="64">
        <v>2000</v>
      </c>
      <c r="F83" s="375"/>
      <c r="G83" s="375"/>
      <c r="H83" s="375"/>
      <c r="I83" s="375"/>
      <c r="J83" s="375"/>
      <c r="K83" s="375"/>
    </row>
    <row r="84" spans="1:11" x14ac:dyDescent="0.2">
      <c r="A84" s="200" t="s">
        <v>566</v>
      </c>
      <c r="B84" s="202" t="s">
        <v>49</v>
      </c>
      <c r="C84" s="64">
        <v>2007</v>
      </c>
      <c r="F84" s="375"/>
      <c r="G84" s="375"/>
      <c r="H84" s="375"/>
      <c r="I84" s="375"/>
      <c r="J84" s="375"/>
      <c r="K84" s="375"/>
    </row>
    <row r="85" spans="1:11" x14ac:dyDescent="0.2">
      <c r="A85" s="200" t="s">
        <v>192</v>
      </c>
      <c r="B85" s="202" t="s">
        <v>50</v>
      </c>
      <c r="C85" s="64">
        <v>1994</v>
      </c>
      <c r="F85" s="375"/>
      <c r="G85" s="375"/>
      <c r="H85" s="375"/>
      <c r="I85" s="375"/>
      <c r="J85" s="375"/>
      <c r="K85" s="375"/>
    </row>
    <row r="86" spans="1:11" x14ac:dyDescent="0.2">
      <c r="A86" s="200" t="s">
        <v>456</v>
      </c>
      <c r="B86" s="202" t="s">
        <v>52</v>
      </c>
      <c r="C86" s="64">
        <v>2001</v>
      </c>
      <c r="F86" s="375"/>
      <c r="G86" s="375"/>
      <c r="H86" s="375"/>
      <c r="I86" s="375"/>
      <c r="J86" s="375"/>
      <c r="K86" s="375"/>
    </row>
    <row r="87" spans="1:11" x14ac:dyDescent="0.2">
      <c r="A87" s="200" t="s">
        <v>194</v>
      </c>
      <c r="B87" s="202" t="s">
        <v>52</v>
      </c>
      <c r="C87" s="64">
        <v>2001</v>
      </c>
      <c r="F87" s="375"/>
      <c r="G87" s="375"/>
      <c r="H87" s="375"/>
      <c r="I87" s="375"/>
      <c r="J87" s="375"/>
      <c r="K87" s="375"/>
    </row>
    <row r="88" spans="1:11" x14ac:dyDescent="0.2">
      <c r="A88" s="200" t="s">
        <v>274</v>
      </c>
      <c r="B88" s="202" t="s">
        <v>52</v>
      </c>
      <c r="C88" s="64">
        <v>2012</v>
      </c>
      <c r="F88" s="375"/>
      <c r="G88" s="375"/>
      <c r="H88" s="375"/>
      <c r="I88" s="375"/>
      <c r="J88" s="375"/>
      <c r="K88" s="375"/>
    </row>
    <row r="89" spans="1:11" x14ac:dyDescent="0.2">
      <c r="A89" s="200" t="s">
        <v>314</v>
      </c>
      <c r="B89" s="202" t="s">
        <v>52</v>
      </c>
      <c r="C89" s="64">
        <v>2015</v>
      </c>
      <c r="F89" s="375"/>
      <c r="G89" s="375"/>
      <c r="H89" s="375"/>
      <c r="I89" s="375"/>
      <c r="J89" s="375"/>
      <c r="K89" s="375"/>
    </row>
    <row r="90" spans="1:11" x14ac:dyDescent="0.2">
      <c r="A90" s="245" t="s">
        <v>567</v>
      </c>
      <c r="B90" s="202" t="s">
        <v>52</v>
      </c>
      <c r="C90" s="64">
        <v>2015</v>
      </c>
      <c r="F90" s="375"/>
      <c r="G90" s="375"/>
      <c r="H90" s="375"/>
      <c r="I90" s="375"/>
      <c r="J90" s="375"/>
      <c r="K90" s="375"/>
    </row>
    <row r="91" spans="1:11" x14ac:dyDescent="0.2">
      <c r="A91" s="200" t="s">
        <v>195</v>
      </c>
      <c r="B91" s="202" t="s">
        <v>52</v>
      </c>
      <c r="C91" s="64">
        <v>1982</v>
      </c>
      <c r="F91" s="375"/>
      <c r="G91" s="375"/>
      <c r="H91" s="375"/>
      <c r="I91" s="375"/>
      <c r="J91" s="375"/>
      <c r="K91" s="375"/>
    </row>
    <row r="92" spans="1:11" x14ac:dyDescent="0.2">
      <c r="A92" s="200" t="s">
        <v>193</v>
      </c>
      <c r="B92" s="202" t="s">
        <v>52</v>
      </c>
      <c r="C92" s="64">
        <v>1984</v>
      </c>
      <c r="F92" s="375"/>
      <c r="G92" s="375"/>
      <c r="H92" s="375"/>
      <c r="I92" s="375"/>
      <c r="J92" s="375"/>
      <c r="K92" s="375"/>
    </row>
    <row r="93" spans="1:11" x14ac:dyDescent="0.2">
      <c r="A93" s="245" t="s">
        <v>568</v>
      </c>
      <c r="B93" s="202" t="s">
        <v>52</v>
      </c>
      <c r="C93" s="64">
        <v>1986</v>
      </c>
      <c r="F93" s="375"/>
      <c r="G93" s="375"/>
      <c r="H93" s="375"/>
      <c r="I93" s="375"/>
      <c r="J93" s="375"/>
      <c r="K93" s="375"/>
    </row>
    <row r="94" spans="1:11" x14ac:dyDescent="0.2">
      <c r="A94" s="245" t="s">
        <v>455</v>
      </c>
      <c r="B94" s="202" t="s">
        <v>52</v>
      </c>
      <c r="C94" s="64">
        <v>1985</v>
      </c>
      <c r="F94" s="375"/>
      <c r="G94" s="375"/>
      <c r="H94" s="375"/>
      <c r="I94" s="375"/>
      <c r="J94" s="375"/>
      <c r="K94" s="375"/>
    </row>
    <row r="95" spans="1:11" x14ac:dyDescent="0.2">
      <c r="A95" s="200" t="s">
        <v>196</v>
      </c>
      <c r="B95" s="202" t="s">
        <v>52</v>
      </c>
      <c r="C95" s="64">
        <v>1998</v>
      </c>
      <c r="F95" s="375"/>
      <c r="G95" s="375"/>
      <c r="H95" s="375"/>
      <c r="I95" s="375"/>
      <c r="J95" s="375"/>
      <c r="K95" s="375"/>
    </row>
    <row r="96" spans="1:11" x14ac:dyDescent="0.2">
      <c r="A96" s="200" t="s">
        <v>284</v>
      </c>
      <c r="B96" s="202" t="s">
        <v>53</v>
      </c>
      <c r="C96" s="64">
        <v>2002</v>
      </c>
      <c r="F96" s="375"/>
      <c r="G96" s="375"/>
      <c r="H96" s="375"/>
      <c r="I96" s="375"/>
      <c r="J96" s="375"/>
      <c r="K96" s="375"/>
    </row>
    <row r="97" spans="1:11" x14ac:dyDescent="0.2">
      <c r="A97" s="200" t="s">
        <v>435</v>
      </c>
      <c r="B97" s="202" t="s">
        <v>53</v>
      </c>
      <c r="C97" s="64">
        <v>2016</v>
      </c>
      <c r="F97" s="375"/>
      <c r="G97" s="375"/>
      <c r="H97" s="375"/>
      <c r="I97" s="375"/>
      <c r="J97" s="375"/>
      <c r="K97" s="375"/>
    </row>
    <row r="98" spans="1:11" x14ac:dyDescent="0.2">
      <c r="A98" s="200" t="s">
        <v>197</v>
      </c>
      <c r="B98" s="202" t="s">
        <v>53</v>
      </c>
      <c r="C98" s="64">
        <v>1990</v>
      </c>
      <c r="F98" s="375"/>
      <c r="G98" s="375"/>
      <c r="H98" s="375"/>
      <c r="I98" s="375"/>
      <c r="J98" s="375"/>
      <c r="K98" s="375"/>
    </row>
    <row r="99" spans="1:11" x14ac:dyDescent="0.2">
      <c r="A99" s="245" t="s">
        <v>198</v>
      </c>
      <c r="B99" s="202" t="s">
        <v>53</v>
      </c>
      <c r="C99" s="64">
        <v>1991</v>
      </c>
      <c r="F99" s="375"/>
      <c r="G99" s="375"/>
      <c r="H99" s="375"/>
      <c r="I99" s="375"/>
      <c r="J99" s="375"/>
      <c r="K99" s="375"/>
    </row>
    <row r="100" spans="1:11" x14ac:dyDescent="0.2">
      <c r="A100" s="200" t="s">
        <v>199</v>
      </c>
      <c r="B100" s="202" t="s">
        <v>53</v>
      </c>
      <c r="C100" s="64">
        <v>1994</v>
      </c>
      <c r="F100" s="375"/>
      <c r="G100" s="375"/>
      <c r="H100" s="375"/>
      <c r="I100" s="375"/>
      <c r="J100" s="375"/>
      <c r="K100" s="375"/>
    </row>
    <row r="101" spans="1:11" ht="15" x14ac:dyDescent="0.25">
      <c r="A101" s="200" t="s">
        <v>200</v>
      </c>
      <c r="B101" s="202" t="s">
        <v>53</v>
      </c>
      <c r="C101" s="64">
        <v>1994</v>
      </c>
      <c r="F101" s="375"/>
      <c r="G101" s="375"/>
      <c r="H101" s="374"/>
      <c r="I101" s="375"/>
      <c r="J101" s="375"/>
      <c r="K101" s="375"/>
    </row>
    <row r="102" spans="1:11" x14ac:dyDescent="0.2">
      <c r="A102" s="200" t="s">
        <v>201</v>
      </c>
      <c r="B102" s="202" t="s">
        <v>53</v>
      </c>
      <c r="C102" s="64">
        <v>1985</v>
      </c>
      <c r="F102" s="375"/>
      <c r="G102" s="375"/>
      <c r="H102" s="375"/>
      <c r="I102" s="375"/>
      <c r="J102" s="375"/>
      <c r="K102" s="375"/>
    </row>
    <row r="103" spans="1:11" x14ac:dyDescent="0.2">
      <c r="A103" s="200" t="s">
        <v>202</v>
      </c>
      <c r="B103" s="202" t="s">
        <v>53</v>
      </c>
      <c r="C103" s="64">
        <v>1985</v>
      </c>
      <c r="F103" s="375"/>
      <c r="G103" s="375"/>
      <c r="H103" s="375"/>
      <c r="I103" s="375"/>
      <c r="J103" s="375"/>
      <c r="K103" s="375"/>
    </row>
    <row r="104" spans="1:11" x14ac:dyDescent="0.2">
      <c r="A104" s="200" t="s">
        <v>203</v>
      </c>
      <c r="B104" s="202" t="s">
        <v>53</v>
      </c>
      <c r="C104" s="64">
        <v>1987</v>
      </c>
      <c r="F104" s="375"/>
      <c r="G104" s="375"/>
      <c r="H104" s="375"/>
      <c r="I104" s="375"/>
      <c r="J104" s="375"/>
      <c r="K104" s="375"/>
    </row>
    <row r="105" spans="1:11" x14ac:dyDescent="0.2">
      <c r="A105" s="200" t="s">
        <v>204</v>
      </c>
      <c r="B105" s="202" t="s">
        <v>53</v>
      </c>
      <c r="C105" s="64">
        <v>1988</v>
      </c>
      <c r="F105" s="375"/>
      <c r="G105" s="375"/>
      <c r="H105" s="375"/>
      <c r="I105" s="375"/>
      <c r="J105" s="375"/>
      <c r="K105" s="375"/>
    </row>
    <row r="106" spans="1:11" x14ac:dyDescent="0.2">
      <c r="A106" s="200" t="s">
        <v>205</v>
      </c>
      <c r="B106" s="202" t="s">
        <v>53</v>
      </c>
      <c r="C106" s="64">
        <v>1989</v>
      </c>
      <c r="F106" s="375"/>
      <c r="G106" s="375"/>
      <c r="H106" s="375"/>
      <c r="I106" s="375"/>
      <c r="J106" s="375"/>
      <c r="K106" s="375"/>
    </row>
    <row r="107" spans="1:11" x14ac:dyDescent="0.2">
      <c r="A107" s="200" t="s">
        <v>252</v>
      </c>
      <c r="B107" s="202" t="s">
        <v>53</v>
      </c>
      <c r="C107" s="64">
        <v>2009</v>
      </c>
      <c r="F107" s="375"/>
      <c r="G107" s="375"/>
      <c r="H107" s="375"/>
      <c r="I107" s="375"/>
      <c r="J107" s="375"/>
      <c r="K107" s="375"/>
    </row>
    <row r="108" spans="1:11" ht="15" x14ac:dyDescent="0.25">
      <c r="A108" s="200" t="s">
        <v>206</v>
      </c>
      <c r="B108" s="202" t="s">
        <v>54</v>
      </c>
      <c r="C108" s="64">
        <v>1984</v>
      </c>
      <c r="F108" s="463"/>
      <c r="G108" s="375"/>
      <c r="H108" s="375"/>
      <c r="I108" s="375"/>
      <c r="J108" s="375"/>
      <c r="K108" s="375"/>
    </row>
    <row r="109" spans="1:11" x14ac:dyDescent="0.2">
      <c r="A109" s="200" t="s">
        <v>569</v>
      </c>
      <c r="B109" s="202" t="s">
        <v>54</v>
      </c>
      <c r="C109" s="64">
        <v>1986</v>
      </c>
      <c r="F109" s="375"/>
      <c r="G109" s="375"/>
      <c r="H109" s="375"/>
      <c r="I109" s="375"/>
      <c r="J109" s="375"/>
      <c r="K109" s="375"/>
    </row>
    <row r="110" spans="1:11" x14ac:dyDescent="0.2">
      <c r="A110" s="200" t="s">
        <v>207</v>
      </c>
      <c r="B110" s="202" t="s">
        <v>57</v>
      </c>
      <c r="C110" s="64">
        <v>1997</v>
      </c>
      <c r="F110" s="375"/>
      <c r="G110" s="375"/>
      <c r="H110" s="375"/>
      <c r="I110" s="375"/>
      <c r="J110" s="375"/>
      <c r="K110" s="375"/>
    </row>
    <row r="111" spans="1:11" x14ac:dyDescent="0.2">
      <c r="A111" s="200" t="s">
        <v>570</v>
      </c>
      <c r="B111" s="202" t="s">
        <v>110</v>
      </c>
      <c r="C111" s="64">
        <v>1999</v>
      </c>
      <c r="F111" s="375"/>
      <c r="G111" s="375"/>
      <c r="H111" s="375"/>
      <c r="I111" s="375"/>
      <c r="J111" s="375"/>
      <c r="K111" s="375"/>
    </row>
    <row r="112" spans="1:11" x14ac:dyDescent="0.2">
      <c r="A112" s="203" t="s">
        <v>759</v>
      </c>
      <c r="B112" s="201" t="s">
        <v>110</v>
      </c>
      <c r="C112" s="258">
        <v>1998</v>
      </c>
      <c r="F112" s="375"/>
      <c r="G112" s="375"/>
      <c r="H112" s="375"/>
      <c r="I112" s="375"/>
      <c r="J112" s="375"/>
      <c r="K112" s="375"/>
    </row>
    <row r="113" spans="1:11" x14ac:dyDescent="0.2">
      <c r="A113" s="200" t="s">
        <v>208</v>
      </c>
      <c r="B113" s="202" t="s">
        <v>58</v>
      </c>
      <c r="C113" s="64">
        <v>1991</v>
      </c>
      <c r="F113" s="375"/>
      <c r="G113" s="375"/>
      <c r="H113" s="375"/>
      <c r="I113" s="375"/>
      <c r="J113" s="375"/>
      <c r="K113" s="375"/>
    </row>
    <row r="114" spans="1:11" x14ac:dyDescent="0.2">
      <c r="A114" s="200" t="s">
        <v>253</v>
      </c>
      <c r="B114" s="202" t="s">
        <v>272</v>
      </c>
      <c r="C114" s="64">
        <v>2010</v>
      </c>
      <c r="F114" s="375"/>
      <c r="G114" s="375"/>
      <c r="H114" s="375"/>
      <c r="I114" s="375"/>
      <c r="J114" s="375"/>
      <c r="K114" s="375"/>
    </row>
    <row r="115" spans="1:11" x14ac:dyDescent="0.2">
      <c r="A115" s="200" t="s">
        <v>209</v>
      </c>
      <c r="B115" s="202" t="s">
        <v>84</v>
      </c>
      <c r="C115" s="64">
        <v>2009</v>
      </c>
      <c r="F115" s="375"/>
      <c r="G115" s="375"/>
      <c r="H115" s="375"/>
      <c r="I115" s="375"/>
      <c r="J115" s="375"/>
      <c r="K115" s="375"/>
    </row>
    <row r="116" spans="1:11" x14ac:dyDescent="0.2">
      <c r="A116" s="200" t="s">
        <v>210</v>
      </c>
      <c r="B116" s="202" t="s">
        <v>85</v>
      </c>
      <c r="C116" s="64">
        <v>1983</v>
      </c>
      <c r="F116" s="375"/>
      <c r="G116" s="375"/>
      <c r="H116" s="375"/>
      <c r="I116" s="375"/>
      <c r="J116" s="375"/>
      <c r="K116" s="375"/>
    </row>
    <row r="117" spans="1:11" x14ac:dyDescent="0.2">
      <c r="A117" s="200" t="s">
        <v>457</v>
      </c>
      <c r="B117" s="202" t="s">
        <v>61</v>
      </c>
      <c r="C117" s="64">
        <v>1982</v>
      </c>
      <c r="F117" s="375"/>
      <c r="G117" s="375"/>
      <c r="H117" s="375"/>
      <c r="I117" s="375"/>
      <c r="J117" s="375"/>
      <c r="K117" s="375"/>
    </row>
    <row r="118" spans="1:11" x14ac:dyDescent="0.2">
      <c r="A118" s="200" t="s">
        <v>760</v>
      </c>
      <c r="B118" s="202" t="s">
        <v>61</v>
      </c>
      <c r="C118" s="64">
        <v>1983</v>
      </c>
      <c r="F118" s="375"/>
      <c r="G118" s="375"/>
      <c r="H118" s="375"/>
      <c r="I118" s="375"/>
      <c r="J118" s="375"/>
      <c r="K118" s="375"/>
    </row>
    <row r="119" spans="1:11" x14ac:dyDescent="0.2">
      <c r="A119" s="200" t="s">
        <v>458</v>
      </c>
      <c r="B119" s="202" t="s">
        <v>61</v>
      </c>
      <c r="C119" s="64">
        <v>1981</v>
      </c>
      <c r="F119" s="375"/>
      <c r="G119" s="375"/>
      <c r="H119" s="375"/>
      <c r="I119" s="375"/>
      <c r="J119" s="375"/>
      <c r="K119" s="375"/>
    </row>
    <row r="120" spans="1:11" x14ac:dyDescent="0.2">
      <c r="A120" s="200" t="s">
        <v>459</v>
      </c>
      <c r="B120" s="202" t="s">
        <v>61</v>
      </c>
      <c r="C120" s="64">
        <v>1982</v>
      </c>
      <c r="F120" s="375"/>
      <c r="G120" s="375"/>
      <c r="H120" s="375"/>
      <c r="I120" s="375"/>
      <c r="J120" s="375"/>
      <c r="K120" s="375"/>
    </row>
    <row r="121" spans="1:11" x14ac:dyDescent="0.2">
      <c r="A121" s="200" t="s">
        <v>460</v>
      </c>
      <c r="B121" s="202" t="s">
        <v>61</v>
      </c>
      <c r="C121" s="64">
        <v>1985</v>
      </c>
      <c r="F121" s="375"/>
      <c r="G121" s="375"/>
      <c r="H121" s="375"/>
      <c r="I121" s="375"/>
      <c r="J121" s="375"/>
      <c r="K121" s="375"/>
    </row>
    <row r="122" spans="1:11" x14ac:dyDescent="0.2">
      <c r="A122" s="200" t="s">
        <v>461</v>
      </c>
      <c r="B122" s="202" t="s">
        <v>61</v>
      </c>
      <c r="C122" s="64">
        <v>1986</v>
      </c>
      <c r="F122" s="375"/>
      <c r="G122" s="375"/>
      <c r="H122" s="375"/>
      <c r="I122" s="375"/>
      <c r="J122" s="375"/>
      <c r="K122" s="375"/>
    </row>
    <row r="123" spans="1:11" x14ac:dyDescent="0.2">
      <c r="A123" s="15" t="s">
        <v>654</v>
      </c>
      <c r="B123" s="15" t="s">
        <v>531</v>
      </c>
      <c r="C123" s="64">
        <v>2021</v>
      </c>
      <c r="F123" s="375"/>
      <c r="G123" s="375"/>
      <c r="H123" s="375"/>
      <c r="I123" s="375"/>
      <c r="J123" s="375"/>
      <c r="K123" s="375"/>
    </row>
    <row r="124" spans="1:11" x14ac:dyDescent="0.2">
      <c r="A124" s="200" t="s">
        <v>231</v>
      </c>
      <c r="B124" s="202" t="s">
        <v>273</v>
      </c>
      <c r="C124" s="64">
        <v>2008</v>
      </c>
      <c r="F124" s="375"/>
      <c r="G124" s="375"/>
      <c r="H124" s="375"/>
      <c r="I124" s="375"/>
      <c r="J124" s="375"/>
      <c r="K124" s="375"/>
    </row>
    <row r="125" spans="1:11" x14ac:dyDescent="0.2">
      <c r="A125" s="200" t="s">
        <v>655</v>
      </c>
      <c r="B125" s="202" t="s">
        <v>68</v>
      </c>
      <c r="C125" s="64">
        <v>2020</v>
      </c>
      <c r="F125" s="375"/>
      <c r="G125" s="375"/>
      <c r="H125" s="375"/>
      <c r="I125" s="375"/>
      <c r="J125" s="375"/>
      <c r="K125" s="375"/>
    </row>
    <row r="126" spans="1:11" x14ac:dyDescent="0.2">
      <c r="A126" s="200" t="s">
        <v>571</v>
      </c>
      <c r="B126" s="202" t="s">
        <v>68</v>
      </c>
      <c r="C126" s="64">
        <v>1991</v>
      </c>
      <c r="F126" s="375"/>
      <c r="G126" s="375"/>
      <c r="H126" s="375"/>
      <c r="I126" s="375"/>
      <c r="J126" s="375"/>
      <c r="K126" s="375"/>
    </row>
    <row r="127" spans="1:11" s="41" customFormat="1" x14ac:dyDescent="0.2">
      <c r="A127" s="200" t="s">
        <v>211</v>
      </c>
      <c r="B127" s="202" t="s">
        <v>68</v>
      </c>
      <c r="C127" s="64">
        <v>1992</v>
      </c>
      <c r="F127" s="375"/>
      <c r="G127" s="375"/>
      <c r="H127" s="375"/>
      <c r="I127" s="375"/>
      <c r="J127" s="375"/>
      <c r="K127" s="375"/>
    </row>
    <row r="128" spans="1:11" x14ac:dyDescent="0.2">
      <c r="A128" s="200" t="s">
        <v>212</v>
      </c>
      <c r="B128" s="202" t="s">
        <v>68</v>
      </c>
      <c r="C128" s="64">
        <v>1993</v>
      </c>
      <c r="F128" s="375"/>
      <c r="G128" s="375"/>
      <c r="H128" s="375"/>
      <c r="I128" s="375"/>
      <c r="J128" s="375"/>
      <c r="K128" s="375"/>
    </row>
    <row r="129" spans="1:11" x14ac:dyDescent="0.2">
      <c r="A129" s="200" t="s">
        <v>213</v>
      </c>
      <c r="B129" s="202" t="s">
        <v>68</v>
      </c>
      <c r="C129" s="64">
        <v>1996</v>
      </c>
      <c r="F129" s="375"/>
      <c r="G129" s="375"/>
      <c r="H129" s="375"/>
      <c r="I129" s="375"/>
      <c r="J129" s="375"/>
      <c r="K129" s="375"/>
    </row>
    <row r="130" spans="1:11" x14ac:dyDescent="0.2">
      <c r="A130" s="15" t="s">
        <v>656</v>
      </c>
      <c r="B130" s="202" t="s">
        <v>70</v>
      </c>
      <c r="C130" s="64">
        <v>2021</v>
      </c>
      <c r="F130" s="375"/>
      <c r="G130" s="375"/>
      <c r="H130" s="375"/>
      <c r="I130" s="375"/>
      <c r="J130" s="375"/>
      <c r="K130" s="375"/>
    </row>
    <row r="131" spans="1:11" x14ac:dyDescent="0.2">
      <c r="A131" s="200" t="s">
        <v>214</v>
      </c>
      <c r="B131" s="202" t="s">
        <v>70</v>
      </c>
      <c r="C131" s="64">
        <v>1984</v>
      </c>
      <c r="F131" s="375"/>
      <c r="G131" s="375"/>
      <c r="H131" s="375"/>
      <c r="I131" s="375"/>
      <c r="J131" s="375"/>
      <c r="K131" s="375"/>
    </row>
    <row r="132" spans="1:11" x14ac:dyDescent="0.2">
      <c r="A132" s="200" t="s">
        <v>215</v>
      </c>
      <c r="B132" s="202" t="s">
        <v>72</v>
      </c>
      <c r="C132" s="64">
        <v>2002</v>
      </c>
      <c r="F132" s="375"/>
      <c r="G132" s="375"/>
      <c r="H132" s="375"/>
      <c r="I132" s="375"/>
      <c r="J132" s="375"/>
      <c r="K132" s="375"/>
    </row>
    <row r="133" spans="1:11" x14ac:dyDescent="0.2">
      <c r="A133" s="330" t="s">
        <v>345</v>
      </c>
      <c r="B133" s="331" t="s">
        <v>72</v>
      </c>
      <c r="C133" s="332">
        <v>2013</v>
      </c>
      <c r="F133" s="375"/>
      <c r="G133" s="375"/>
      <c r="H133" s="375"/>
      <c r="I133" s="375"/>
      <c r="J133" s="375"/>
      <c r="K133" s="375"/>
    </row>
    <row r="134" spans="1:11" x14ac:dyDescent="0.2">
      <c r="A134" s="200" t="s">
        <v>216</v>
      </c>
      <c r="B134" s="202" t="s">
        <v>72</v>
      </c>
      <c r="C134" s="64">
        <v>2003</v>
      </c>
      <c r="F134" s="375"/>
      <c r="G134" s="375"/>
      <c r="H134" s="375"/>
      <c r="I134" s="375"/>
      <c r="J134" s="375"/>
      <c r="K134" s="375"/>
    </row>
    <row r="135" spans="1:11" x14ac:dyDescent="0.2">
      <c r="A135" s="200" t="s">
        <v>315</v>
      </c>
      <c r="B135" s="202" t="s">
        <v>72</v>
      </c>
      <c r="C135" s="64">
        <v>2006</v>
      </c>
      <c r="F135" s="375"/>
      <c r="G135" s="375"/>
      <c r="H135" s="375"/>
      <c r="I135" s="375"/>
      <c r="J135" s="375"/>
      <c r="K135" s="375"/>
    </row>
    <row r="136" spans="1:11" x14ac:dyDescent="0.2">
      <c r="A136" s="200" t="s">
        <v>572</v>
      </c>
      <c r="B136" s="202" t="s">
        <v>244</v>
      </c>
      <c r="C136" s="64">
        <v>2017</v>
      </c>
      <c r="F136" s="375"/>
      <c r="G136" s="375"/>
      <c r="H136" s="375"/>
      <c r="I136" s="375"/>
      <c r="J136" s="375"/>
      <c r="K136" s="375"/>
    </row>
    <row r="137" spans="1:11" x14ac:dyDescent="0.2">
      <c r="A137" s="200" t="s">
        <v>217</v>
      </c>
      <c r="B137" s="202" t="s">
        <v>492</v>
      </c>
      <c r="C137" s="64">
        <v>2008</v>
      </c>
      <c r="F137" s="375"/>
      <c r="G137" s="375"/>
      <c r="H137" s="375"/>
      <c r="I137" s="375"/>
      <c r="J137" s="375"/>
      <c r="K137" s="375"/>
    </row>
    <row r="138" spans="1:11" x14ac:dyDescent="0.2">
      <c r="A138" s="200" t="s">
        <v>276</v>
      </c>
      <c r="B138" s="202" t="s">
        <v>75</v>
      </c>
      <c r="C138" s="64">
        <v>1987</v>
      </c>
      <c r="F138" s="375"/>
      <c r="G138" s="375"/>
      <c r="H138" s="375"/>
      <c r="I138" s="375"/>
      <c r="J138" s="375"/>
      <c r="K138" s="375"/>
    </row>
    <row r="139" spans="1:11" x14ac:dyDescent="0.2">
      <c r="A139" s="200" t="s">
        <v>219</v>
      </c>
      <c r="B139" s="202" t="s">
        <v>75</v>
      </c>
      <c r="C139" s="64">
        <v>1982</v>
      </c>
      <c r="F139" s="375"/>
      <c r="G139" s="375"/>
      <c r="H139" s="375"/>
      <c r="I139" s="375"/>
      <c r="J139" s="375"/>
      <c r="K139" s="375"/>
    </row>
    <row r="140" spans="1:11" x14ac:dyDescent="0.2">
      <c r="A140" s="200" t="s">
        <v>220</v>
      </c>
      <c r="B140" s="202" t="s">
        <v>76</v>
      </c>
      <c r="C140" s="64">
        <v>1994</v>
      </c>
      <c r="F140" s="375"/>
      <c r="G140" s="375"/>
      <c r="H140" s="375"/>
      <c r="I140" s="375"/>
      <c r="J140" s="375"/>
      <c r="K140" s="375"/>
    </row>
    <row r="141" spans="1:11" x14ac:dyDescent="0.2">
      <c r="A141" s="200" t="s">
        <v>223</v>
      </c>
      <c r="B141" s="202" t="s">
        <v>76</v>
      </c>
      <c r="C141" s="64">
        <v>1995</v>
      </c>
      <c r="F141" s="375"/>
      <c r="G141" s="375"/>
      <c r="H141" s="375"/>
      <c r="I141" s="375"/>
      <c r="J141" s="375"/>
      <c r="K141" s="375"/>
    </row>
    <row r="142" spans="1:11" x14ac:dyDescent="0.2">
      <c r="A142" s="200" t="s">
        <v>221</v>
      </c>
      <c r="B142" s="202" t="s">
        <v>76</v>
      </c>
      <c r="C142" s="64">
        <v>1998</v>
      </c>
      <c r="F142" s="375"/>
      <c r="G142" s="375"/>
      <c r="H142" s="375"/>
      <c r="I142" s="375"/>
      <c r="J142" s="375"/>
      <c r="K142" s="375"/>
    </row>
    <row r="143" spans="1:11" x14ac:dyDescent="0.2">
      <c r="A143" s="200" t="s">
        <v>222</v>
      </c>
      <c r="B143" s="202" t="s">
        <v>76</v>
      </c>
      <c r="C143" s="64">
        <v>1998</v>
      </c>
      <c r="F143" s="375"/>
      <c r="G143" s="375"/>
      <c r="H143" s="375"/>
      <c r="I143" s="375"/>
      <c r="J143" s="375"/>
      <c r="K143" s="375"/>
    </row>
    <row r="144" spans="1:11" x14ac:dyDescent="0.2">
      <c r="A144" s="203" t="s">
        <v>224</v>
      </c>
      <c r="B144" s="202" t="s">
        <v>77</v>
      </c>
      <c r="C144" s="64">
        <v>1994</v>
      </c>
      <c r="F144" s="375"/>
      <c r="G144" s="375"/>
      <c r="H144" s="375"/>
      <c r="I144" s="375"/>
      <c r="J144" s="375"/>
      <c r="K144" s="375"/>
    </row>
    <row r="145" spans="1:11" x14ac:dyDescent="0.2">
      <c r="A145" s="203" t="s">
        <v>225</v>
      </c>
      <c r="B145" s="202" t="s">
        <v>77</v>
      </c>
      <c r="C145" s="64">
        <v>2009</v>
      </c>
      <c r="F145" s="375"/>
      <c r="G145" s="375"/>
      <c r="H145" s="375"/>
      <c r="I145" s="375"/>
      <c r="J145" s="375"/>
      <c r="K145" s="375"/>
    </row>
    <row r="146" spans="1:11" x14ac:dyDescent="0.2">
      <c r="A146" s="15" t="s">
        <v>661</v>
      </c>
      <c r="B146" s="202" t="s">
        <v>77</v>
      </c>
      <c r="C146" s="64">
        <v>2020</v>
      </c>
      <c r="F146" s="375"/>
      <c r="G146" s="375"/>
      <c r="H146" s="375"/>
      <c r="I146" s="375"/>
      <c r="J146" s="375"/>
      <c r="K146" s="375"/>
    </row>
    <row r="147" spans="1:11" x14ac:dyDescent="0.2">
      <c r="A147" s="257" t="s">
        <v>306</v>
      </c>
      <c r="B147" s="202" t="s">
        <v>79</v>
      </c>
      <c r="C147" s="64">
        <v>2014</v>
      </c>
      <c r="F147" s="375"/>
      <c r="G147" s="375"/>
      <c r="H147" s="375"/>
      <c r="I147" s="375"/>
      <c r="J147" s="375"/>
      <c r="K147" s="375"/>
    </row>
    <row r="148" spans="1:11" x14ac:dyDescent="0.2">
      <c r="A148" s="200" t="s">
        <v>520</v>
      </c>
      <c r="B148" s="202" t="s">
        <v>79</v>
      </c>
      <c r="C148" s="64">
        <v>2019</v>
      </c>
      <c r="F148" s="375"/>
      <c r="G148" s="375"/>
      <c r="H148" s="375"/>
      <c r="I148" s="375"/>
      <c r="J148" s="375"/>
      <c r="K148" s="375"/>
    </row>
    <row r="149" spans="1:11" x14ac:dyDescent="0.2">
      <c r="A149" s="200" t="s">
        <v>226</v>
      </c>
      <c r="B149" s="202" t="s">
        <v>79</v>
      </c>
      <c r="C149" s="64">
        <v>1991</v>
      </c>
      <c r="F149" s="375"/>
      <c r="G149" s="375"/>
      <c r="H149" s="375"/>
      <c r="I149" s="375"/>
      <c r="J149" s="375"/>
      <c r="K149" s="375"/>
    </row>
    <row r="150" spans="1:11" x14ac:dyDescent="0.2">
      <c r="A150" s="200" t="s">
        <v>230</v>
      </c>
      <c r="B150" s="202" t="s">
        <v>81</v>
      </c>
      <c r="C150" s="64">
        <v>1999</v>
      </c>
      <c r="F150" s="375"/>
      <c r="G150" s="375"/>
      <c r="H150" s="375"/>
      <c r="I150" s="375"/>
      <c r="J150" s="375"/>
      <c r="K150" s="375"/>
    </row>
    <row r="151" spans="1:11" s="46" customFormat="1" x14ac:dyDescent="0.2">
      <c r="A151" s="200" t="s">
        <v>227</v>
      </c>
      <c r="B151" s="202" t="s">
        <v>81</v>
      </c>
      <c r="C151" s="64">
        <v>1990</v>
      </c>
      <c r="F151" s="462"/>
      <c r="G151" s="375"/>
      <c r="H151" s="375"/>
      <c r="I151" s="375"/>
      <c r="J151" s="375"/>
      <c r="K151" s="375"/>
    </row>
    <row r="152" spans="1:11" s="46" customFormat="1" x14ac:dyDescent="0.2">
      <c r="A152" s="200" t="s">
        <v>228</v>
      </c>
      <c r="B152" s="202" t="s">
        <v>81</v>
      </c>
      <c r="C152" s="64">
        <v>1996</v>
      </c>
      <c r="F152" s="462"/>
      <c r="G152" s="375"/>
      <c r="H152" s="375"/>
      <c r="I152" s="375"/>
      <c r="J152" s="375"/>
      <c r="K152" s="375"/>
    </row>
    <row r="153" spans="1:11" s="46" customFormat="1" x14ac:dyDescent="0.2">
      <c r="A153" s="200" t="s">
        <v>229</v>
      </c>
      <c r="B153" s="202" t="s">
        <v>81</v>
      </c>
      <c r="C153" s="64">
        <v>1997</v>
      </c>
      <c r="F153" s="462"/>
      <c r="G153" s="375"/>
      <c r="H153" s="375"/>
      <c r="I153" s="375"/>
      <c r="J153" s="375"/>
      <c r="K153" s="375"/>
    </row>
    <row r="154" spans="1:11" x14ac:dyDescent="0.2">
      <c r="A154" s="203" t="s">
        <v>254</v>
      </c>
      <c r="B154" s="202" t="s">
        <v>82</v>
      </c>
      <c r="C154" s="64">
        <v>2009</v>
      </c>
      <c r="F154" s="375"/>
      <c r="G154" s="375"/>
      <c r="H154" s="375"/>
      <c r="I154" s="375"/>
      <c r="J154" s="375"/>
      <c r="K154" s="375"/>
    </row>
    <row r="155" spans="1:11" x14ac:dyDescent="0.2">
      <c r="A155" s="203" t="s">
        <v>317</v>
      </c>
      <c r="B155" s="202" t="s">
        <v>82</v>
      </c>
      <c r="C155" s="64">
        <v>2013</v>
      </c>
      <c r="F155" s="375"/>
      <c r="G155" s="375"/>
      <c r="H155" s="375"/>
      <c r="I155" s="375"/>
      <c r="J155" s="375"/>
      <c r="K155" s="375"/>
    </row>
    <row r="156" spans="1:11" x14ac:dyDescent="0.2">
      <c r="A156" s="203" t="s">
        <v>462</v>
      </c>
      <c r="B156" s="202" t="s">
        <v>82</v>
      </c>
      <c r="C156" s="64">
        <v>1985</v>
      </c>
      <c r="F156" s="375"/>
      <c r="G156" s="375"/>
      <c r="H156" s="375"/>
      <c r="I156" s="375"/>
      <c r="J156" s="375"/>
      <c r="K156" s="375"/>
    </row>
    <row r="157" spans="1:11" x14ac:dyDescent="0.2">
      <c r="A157" s="203" t="s">
        <v>463</v>
      </c>
      <c r="B157" s="202" t="s">
        <v>82</v>
      </c>
      <c r="C157" s="64">
        <v>1985</v>
      </c>
      <c r="F157" s="375"/>
      <c r="G157" s="375"/>
      <c r="H157" s="375"/>
      <c r="I157" s="375"/>
      <c r="J157" s="375"/>
      <c r="K157" s="375"/>
    </row>
    <row r="158" spans="1:11" ht="24.75" thickBot="1" x14ac:dyDescent="0.25">
      <c r="A158" s="471" t="s">
        <v>237</v>
      </c>
      <c r="B158" s="472" t="s">
        <v>239</v>
      </c>
      <c r="C158" s="473" t="s">
        <v>510</v>
      </c>
      <c r="F158" s="375"/>
      <c r="G158" s="375"/>
      <c r="H158" s="375"/>
      <c r="I158" s="375"/>
      <c r="J158" s="375"/>
      <c r="K158" s="375"/>
    </row>
    <row r="159" spans="1:11" x14ac:dyDescent="0.2">
      <c r="A159" s="364" t="s">
        <v>353</v>
      </c>
      <c r="B159" s="267" t="s">
        <v>335</v>
      </c>
      <c r="C159" s="359">
        <v>2015</v>
      </c>
      <c r="F159" s="375"/>
      <c r="G159" s="375"/>
      <c r="H159" s="375"/>
      <c r="I159" s="375"/>
      <c r="J159" s="375"/>
      <c r="K159" s="375"/>
    </row>
    <row r="160" spans="1:11" x14ac:dyDescent="0.2">
      <c r="A160" s="364" t="s">
        <v>232</v>
      </c>
      <c r="B160" s="267" t="s">
        <v>326</v>
      </c>
      <c r="C160" s="359">
        <v>2009</v>
      </c>
      <c r="F160" s="375"/>
      <c r="G160" s="375"/>
      <c r="H160" s="375"/>
      <c r="I160" s="375"/>
      <c r="J160" s="375"/>
      <c r="K160" s="375"/>
    </row>
    <row r="161" spans="1:11" x14ac:dyDescent="0.2">
      <c r="A161" s="364" t="s">
        <v>657</v>
      </c>
      <c r="B161" s="267" t="s">
        <v>666</v>
      </c>
      <c r="C161" s="359">
        <v>2014</v>
      </c>
      <c r="F161" s="375"/>
      <c r="G161" s="375"/>
      <c r="H161" s="375"/>
      <c r="I161" s="375"/>
      <c r="J161" s="375"/>
      <c r="K161" s="375"/>
    </row>
    <row r="162" spans="1:11" x14ac:dyDescent="0.2">
      <c r="A162" s="364" t="s">
        <v>346</v>
      </c>
      <c r="B162" s="267" t="s">
        <v>307</v>
      </c>
      <c r="C162" s="359">
        <v>1997</v>
      </c>
      <c r="F162" s="375"/>
      <c r="G162" s="375"/>
      <c r="H162" s="375"/>
      <c r="I162" s="375"/>
      <c r="J162" s="375"/>
      <c r="K162" s="375"/>
    </row>
    <row r="163" spans="1:11" x14ac:dyDescent="0.2">
      <c r="A163" s="364" t="s">
        <v>277</v>
      </c>
      <c r="B163" s="267" t="s">
        <v>307</v>
      </c>
      <c r="C163" s="359">
        <v>2011</v>
      </c>
      <c r="F163" s="375"/>
      <c r="G163" s="375"/>
      <c r="H163" s="375"/>
      <c r="I163" s="375"/>
      <c r="J163" s="375"/>
      <c r="K163" s="375"/>
    </row>
    <row r="164" spans="1:11" x14ac:dyDescent="0.2">
      <c r="A164" s="364" t="s">
        <v>319</v>
      </c>
      <c r="B164" s="267" t="s">
        <v>307</v>
      </c>
      <c r="C164" s="359">
        <v>2014</v>
      </c>
      <c r="F164" s="375"/>
      <c r="G164" s="375"/>
      <c r="H164" s="375"/>
      <c r="I164" s="375"/>
      <c r="J164" s="375"/>
      <c r="K164" s="375"/>
    </row>
    <row r="165" spans="1:11" x14ac:dyDescent="0.2">
      <c r="A165" s="364" t="s">
        <v>320</v>
      </c>
      <c r="B165" s="267" t="s">
        <v>307</v>
      </c>
      <c r="C165" s="359">
        <v>2013</v>
      </c>
      <c r="F165" s="375"/>
      <c r="G165" s="375"/>
      <c r="H165" s="375"/>
      <c r="I165" s="375"/>
      <c r="J165" s="375"/>
      <c r="K165" s="375"/>
    </row>
    <row r="166" spans="1:11" x14ac:dyDescent="0.2">
      <c r="A166" s="364" t="s">
        <v>347</v>
      </c>
      <c r="B166" s="267" t="s">
        <v>307</v>
      </c>
      <c r="C166" s="359">
        <v>2014</v>
      </c>
      <c r="F166" s="375"/>
      <c r="G166" s="375"/>
      <c r="H166" s="375"/>
      <c r="I166" s="375"/>
      <c r="J166" s="375"/>
      <c r="K166" s="375"/>
    </row>
    <row r="167" spans="1:11" x14ac:dyDescent="0.2">
      <c r="A167" s="364" t="s">
        <v>348</v>
      </c>
      <c r="B167" s="267" t="s">
        <v>307</v>
      </c>
      <c r="C167" s="359">
        <v>2016</v>
      </c>
      <c r="F167" s="375"/>
      <c r="G167" s="375"/>
      <c r="H167" s="375"/>
      <c r="I167" s="375"/>
      <c r="J167" s="375"/>
      <c r="K167" s="375"/>
    </row>
    <row r="168" spans="1:11" x14ac:dyDescent="0.2">
      <c r="A168" s="364" t="s">
        <v>349</v>
      </c>
      <c r="B168" s="267" t="s">
        <v>307</v>
      </c>
      <c r="C168" s="359">
        <v>2016</v>
      </c>
      <c r="F168" s="375"/>
      <c r="G168" s="375"/>
      <c r="H168" s="375"/>
      <c r="I168" s="375"/>
      <c r="J168" s="375"/>
      <c r="K168" s="375"/>
    </row>
    <row r="169" spans="1:11" x14ac:dyDescent="0.2">
      <c r="A169" s="364" t="s">
        <v>350</v>
      </c>
      <c r="B169" s="267" t="s">
        <v>307</v>
      </c>
      <c r="C169" s="359">
        <v>2016</v>
      </c>
      <c r="F169" s="375"/>
      <c r="G169" s="375"/>
      <c r="H169" s="375"/>
      <c r="I169" s="375"/>
      <c r="J169" s="375"/>
      <c r="K169" s="375"/>
    </row>
    <row r="170" spans="1:11" x14ac:dyDescent="0.2">
      <c r="A170" s="364" t="s">
        <v>337</v>
      </c>
      <c r="B170" s="267" t="s">
        <v>307</v>
      </c>
      <c r="C170" s="359">
        <v>2016</v>
      </c>
      <c r="F170" s="375"/>
      <c r="G170" s="375"/>
      <c r="H170" s="375"/>
      <c r="I170" s="375"/>
      <c r="J170" s="375"/>
      <c r="K170" s="375"/>
    </row>
    <row r="171" spans="1:11" x14ac:dyDescent="0.2">
      <c r="A171" s="364" t="s">
        <v>351</v>
      </c>
      <c r="B171" s="267" t="s">
        <v>307</v>
      </c>
      <c r="C171" s="359">
        <v>2016</v>
      </c>
      <c r="F171" s="375"/>
      <c r="G171" s="375"/>
      <c r="H171" s="375"/>
      <c r="I171" s="375"/>
      <c r="J171" s="375"/>
      <c r="K171" s="375"/>
    </row>
    <row r="172" spans="1:11" x14ac:dyDescent="0.2">
      <c r="A172" s="364" t="s">
        <v>658</v>
      </c>
      <c r="B172" s="267" t="s">
        <v>667</v>
      </c>
      <c r="C172" s="359">
        <v>2000</v>
      </c>
      <c r="F172" s="375"/>
      <c r="G172" s="375"/>
      <c r="H172" s="375"/>
      <c r="I172" s="375"/>
      <c r="J172" s="375"/>
      <c r="K172" s="375"/>
    </row>
    <row r="173" spans="1:11" x14ac:dyDescent="0.2">
      <c r="A173" s="364" t="s">
        <v>316</v>
      </c>
      <c r="B173" s="267" t="s">
        <v>560</v>
      </c>
      <c r="C173" s="359">
        <v>2014</v>
      </c>
      <c r="F173" s="375"/>
      <c r="G173" s="375"/>
      <c r="H173" s="375"/>
      <c r="I173" s="375"/>
      <c r="J173" s="375"/>
      <c r="K173" s="375"/>
    </row>
    <row r="174" spans="1:11" x14ac:dyDescent="0.2">
      <c r="A174" s="364" t="s">
        <v>659</v>
      </c>
      <c r="B174" s="267" t="s">
        <v>668</v>
      </c>
      <c r="C174" s="359">
        <v>2020</v>
      </c>
      <c r="F174" s="375"/>
      <c r="G174" s="375"/>
      <c r="H174" s="375"/>
      <c r="I174" s="375"/>
      <c r="J174" s="375"/>
      <c r="K174" s="375"/>
    </row>
    <row r="175" spans="1:11" x14ac:dyDescent="0.2">
      <c r="A175" s="364" t="s">
        <v>660</v>
      </c>
      <c r="B175" s="267" t="s">
        <v>669</v>
      </c>
      <c r="C175" s="359">
        <v>2021</v>
      </c>
      <c r="F175" s="375"/>
      <c r="G175" s="375"/>
      <c r="H175" s="375"/>
      <c r="I175" s="375"/>
      <c r="J175" s="375"/>
      <c r="K175" s="375"/>
    </row>
    <row r="176" spans="1:11" x14ac:dyDescent="0.2">
      <c r="A176" s="364" t="s">
        <v>662</v>
      </c>
      <c r="B176" s="267" t="s">
        <v>670</v>
      </c>
      <c r="C176" s="359">
        <v>2009</v>
      </c>
      <c r="F176" s="375"/>
      <c r="G176" s="375"/>
      <c r="H176" s="375"/>
      <c r="I176" s="375"/>
      <c r="J176" s="375"/>
      <c r="K176" s="375"/>
    </row>
    <row r="177" spans="1:11" x14ac:dyDescent="0.2">
      <c r="A177" s="364" t="s">
        <v>663</v>
      </c>
      <c r="B177" s="267" t="s">
        <v>670</v>
      </c>
      <c r="C177" s="359">
        <v>2010</v>
      </c>
      <c r="F177" s="375"/>
      <c r="G177" s="375"/>
      <c r="H177" s="375"/>
      <c r="I177" s="375"/>
      <c r="J177" s="375"/>
      <c r="K177" s="375"/>
    </row>
    <row r="178" spans="1:11" ht="15" x14ac:dyDescent="0.25">
      <c r="A178" s="364" t="s">
        <v>761</v>
      </c>
      <c r="B178" s="267" t="s">
        <v>670</v>
      </c>
      <c r="C178" s="359">
        <v>2008</v>
      </c>
      <c r="F178" s="464"/>
      <c r="G178" s="375"/>
      <c r="H178" s="375"/>
      <c r="I178" s="375"/>
      <c r="J178" s="375"/>
      <c r="K178" s="375"/>
    </row>
    <row r="179" spans="1:11" x14ac:dyDescent="0.2">
      <c r="A179" s="364" t="s">
        <v>762</v>
      </c>
      <c r="B179" s="267" t="s">
        <v>670</v>
      </c>
      <c r="C179" s="359">
        <v>2009</v>
      </c>
      <c r="F179" s="375"/>
      <c r="G179" s="375"/>
      <c r="H179" s="375"/>
      <c r="I179" s="375"/>
      <c r="J179" s="375"/>
      <c r="K179" s="375"/>
    </row>
    <row r="180" spans="1:11" x14ac:dyDescent="0.2">
      <c r="A180" s="364" t="s">
        <v>665</v>
      </c>
      <c r="B180" s="267" t="s">
        <v>670</v>
      </c>
      <c r="C180" s="359">
        <v>2008</v>
      </c>
      <c r="F180" s="375"/>
      <c r="G180" s="375"/>
      <c r="H180" s="375"/>
      <c r="I180" s="375"/>
      <c r="J180" s="375"/>
      <c r="K180" s="375"/>
    </row>
    <row r="181" spans="1:11" x14ac:dyDescent="0.2">
      <c r="A181" s="364" t="s">
        <v>530</v>
      </c>
      <c r="B181" s="267" t="s">
        <v>450</v>
      </c>
      <c r="C181" s="359">
        <v>2016</v>
      </c>
      <c r="F181" s="375"/>
      <c r="G181" s="375"/>
      <c r="H181" s="375"/>
      <c r="I181" s="375"/>
      <c r="J181" s="375"/>
      <c r="K181" s="375"/>
    </row>
    <row r="182" spans="1:11" x14ac:dyDescent="0.2">
      <c r="A182" s="364" t="s">
        <v>321</v>
      </c>
      <c r="B182" s="267" t="s">
        <v>322</v>
      </c>
      <c r="C182" s="359">
        <v>1983</v>
      </c>
      <c r="F182" s="375"/>
      <c r="G182" s="375"/>
      <c r="H182" s="375"/>
      <c r="I182" s="375"/>
      <c r="J182" s="375"/>
      <c r="K182" s="375"/>
    </row>
    <row r="183" spans="1:11" ht="13.5" thickBot="1" x14ac:dyDescent="0.25">
      <c r="A183" s="465" t="s">
        <v>372</v>
      </c>
      <c r="B183" s="466" t="s">
        <v>323</v>
      </c>
      <c r="C183" s="467">
        <v>2014</v>
      </c>
      <c r="F183" s="375"/>
      <c r="G183" s="375"/>
      <c r="H183" s="375"/>
      <c r="I183" s="375"/>
      <c r="J183" s="375"/>
      <c r="K183" s="375"/>
    </row>
    <row r="184" spans="1:11" x14ac:dyDescent="0.2">
      <c r="G184" s="16"/>
      <c r="H184" s="16"/>
    </row>
    <row r="186" spans="1:11" x14ac:dyDescent="0.2">
      <c r="G186" s="16"/>
      <c r="H186" s="16"/>
    </row>
    <row r="187" spans="1:11" x14ac:dyDescent="0.2">
      <c r="G187" s="16"/>
      <c r="H187" s="16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C108-797D-45B6-99DB-A55D395E6122}">
  <dimension ref="A1:G138"/>
  <sheetViews>
    <sheetView workbookViewId="0">
      <selection sqref="A1:G1"/>
    </sheetView>
  </sheetViews>
  <sheetFormatPr baseColWidth="10" defaultColWidth="11.42578125" defaultRowHeight="12.75" x14ac:dyDescent="0.2"/>
  <cols>
    <col min="1" max="1" width="20.7109375" style="16" bestFit="1" customWidth="1"/>
    <col min="2" max="2" width="20.5703125" style="16" customWidth="1"/>
    <col min="3" max="3" width="33" style="16" customWidth="1"/>
    <col min="4" max="4" width="27.85546875" style="16" customWidth="1"/>
    <col min="5" max="5" width="23.42578125" style="16" customWidth="1"/>
    <col min="6" max="16384" width="11.42578125" style="16"/>
  </cols>
  <sheetData>
    <row r="1" spans="1:7" ht="57.75" customHeight="1" thickBot="1" x14ac:dyDescent="0.25">
      <c r="A1" s="568" t="s">
        <v>140</v>
      </c>
      <c r="B1" s="569"/>
      <c r="C1" s="569"/>
      <c r="D1" s="569"/>
      <c r="E1" s="569"/>
      <c r="F1" s="569"/>
      <c r="G1" s="570"/>
    </row>
    <row r="2" spans="1:7" ht="15.75" customHeight="1" x14ac:dyDescent="0.2"/>
    <row r="4" spans="1:7" ht="13.5" thickBot="1" x14ac:dyDescent="0.25"/>
    <row r="5" spans="1:7" ht="51.75" thickBot="1" x14ac:dyDescent="0.25">
      <c r="A5" s="474" t="s">
        <v>102</v>
      </c>
      <c r="B5" s="475" t="s">
        <v>103</v>
      </c>
      <c r="C5" s="476" t="s">
        <v>104</v>
      </c>
      <c r="D5" s="476" t="s">
        <v>105</v>
      </c>
      <c r="E5" s="477" t="s">
        <v>106</v>
      </c>
    </row>
    <row r="6" spans="1:7" ht="15" x14ac:dyDescent="0.25">
      <c r="A6" s="168" t="s">
        <v>441</v>
      </c>
      <c r="B6" s="166">
        <v>0</v>
      </c>
      <c r="C6" s="167">
        <v>1.32</v>
      </c>
      <c r="D6" s="167">
        <v>0</v>
      </c>
      <c r="E6" s="169">
        <v>84.1</v>
      </c>
      <c r="G6" s="256"/>
    </row>
    <row r="7" spans="1:7" ht="15" x14ac:dyDescent="0.25">
      <c r="A7" s="168" t="s">
        <v>464</v>
      </c>
      <c r="B7" s="166">
        <v>55.7</v>
      </c>
      <c r="C7" s="167">
        <v>0</v>
      </c>
      <c r="D7" s="167">
        <v>63.7</v>
      </c>
      <c r="E7" s="169">
        <v>0</v>
      </c>
      <c r="G7" s="256"/>
    </row>
    <row r="8" spans="1:7" ht="15" x14ac:dyDescent="0.25">
      <c r="A8" s="168" t="s">
        <v>25</v>
      </c>
      <c r="B8" s="166">
        <v>3.6</v>
      </c>
      <c r="C8" s="167">
        <v>2.7</v>
      </c>
      <c r="D8" s="167">
        <v>1.2</v>
      </c>
      <c r="E8" s="169">
        <v>15.5</v>
      </c>
      <c r="G8" s="256"/>
    </row>
    <row r="9" spans="1:7" ht="15" x14ac:dyDescent="0.25">
      <c r="A9" s="168" t="s">
        <v>26</v>
      </c>
      <c r="B9" s="166">
        <v>123.94</v>
      </c>
      <c r="C9" s="167">
        <v>0.62</v>
      </c>
      <c r="D9" s="167">
        <v>12.2</v>
      </c>
      <c r="E9" s="169">
        <v>19.510000000000002</v>
      </c>
      <c r="G9" s="256"/>
    </row>
    <row r="10" spans="1:7" ht="15" x14ac:dyDescent="0.25">
      <c r="A10" s="168" t="s">
        <v>248</v>
      </c>
      <c r="B10" s="166">
        <v>0.44</v>
      </c>
      <c r="C10" s="167">
        <v>0</v>
      </c>
      <c r="D10" s="167">
        <v>0</v>
      </c>
      <c r="E10" s="169">
        <v>1.88</v>
      </c>
      <c r="G10" s="256"/>
    </row>
    <row r="11" spans="1:7" ht="15" x14ac:dyDescent="0.25">
      <c r="A11" s="170" t="s">
        <v>27</v>
      </c>
      <c r="B11" s="166">
        <v>280.3</v>
      </c>
      <c r="C11" s="167">
        <v>0</v>
      </c>
      <c r="D11" s="167">
        <v>15.23</v>
      </c>
      <c r="E11" s="169">
        <v>0</v>
      </c>
      <c r="G11" s="256"/>
    </row>
    <row r="12" spans="1:7" ht="15" x14ac:dyDescent="0.25">
      <c r="A12" s="170" t="s">
        <v>465</v>
      </c>
      <c r="B12" s="166">
        <v>16.260000000000002</v>
      </c>
      <c r="C12" s="167">
        <v>0</v>
      </c>
      <c r="D12" s="167">
        <v>4.66</v>
      </c>
      <c r="E12" s="169">
        <v>0</v>
      </c>
      <c r="G12" s="256"/>
    </row>
    <row r="13" spans="1:7" ht="15" x14ac:dyDescent="0.25">
      <c r="A13" s="168" t="s">
        <v>28</v>
      </c>
      <c r="B13" s="166">
        <v>2.68</v>
      </c>
      <c r="C13" s="167">
        <v>0</v>
      </c>
      <c r="D13" s="167">
        <v>0</v>
      </c>
      <c r="E13" s="169">
        <v>0</v>
      </c>
      <c r="G13" s="256"/>
    </row>
    <row r="14" spans="1:7" ht="15" x14ac:dyDescent="0.25">
      <c r="A14" s="168" t="s">
        <v>29</v>
      </c>
      <c r="B14" s="166">
        <v>157.36000000000001</v>
      </c>
      <c r="C14" s="167">
        <v>11.7</v>
      </c>
      <c r="D14" s="167">
        <v>16.87</v>
      </c>
      <c r="E14" s="169">
        <v>4.34</v>
      </c>
      <c r="G14" s="256"/>
    </row>
    <row r="15" spans="1:7" ht="15" x14ac:dyDescent="0.25">
      <c r="A15" s="168" t="s">
        <v>645</v>
      </c>
      <c r="B15" s="166">
        <v>115.11</v>
      </c>
      <c r="C15" s="167">
        <v>0</v>
      </c>
      <c r="D15" s="167">
        <v>2.75</v>
      </c>
      <c r="E15" s="169">
        <v>0</v>
      </c>
      <c r="G15" s="256"/>
    </row>
    <row r="16" spans="1:7" ht="15" x14ac:dyDescent="0.25">
      <c r="A16" s="168" t="s">
        <v>466</v>
      </c>
      <c r="B16" s="166">
        <v>5.7</v>
      </c>
      <c r="C16" s="167">
        <v>0</v>
      </c>
      <c r="D16" s="167">
        <v>0.18</v>
      </c>
      <c r="E16" s="169">
        <v>0</v>
      </c>
      <c r="G16" s="256"/>
    </row>
    <row r="17" spans="1:7" ht="15" x14ac:dyDescent="0.25">
      <c r="A17" s="168" t="s">
        <v>338</v>
      </c>
      <c r="B17" s="166">
        <v>6.59</v>
      </c>
      <c r="C17" s="167">
        <v>0</v>
      </c>
      <c r="D17" s="167">
        <v>1.25</v>
      </c>
      <c r="E17" s="169">
        <v>0.62</v>
      </c>
      <c r="G17" s="256"/>
    </row>
    <row r="18" spans="1:7" ht="15" x14ac:dyDescent="0.25">
      <c r="A18" s="168" t="s">
        <v>269</v>
      </c>
      <c r="B18" s="166">
        <v>15.21</v>
      </c>
      <c r="C18" s="167">
        <v>0</v>
      </c>
      <c r="D18" s="167">
        <v>1.02</v>
      </c>
      <c r="E18" s="169">
        <v>0.31</v>
      </c>
      <c r="G18" s="256"/>
    </row>
    <row r="19" spans="1:7" ht="15" x14ac:dyDescent="0.25">
      <c r="A19" s="168" t="s">
        <v>467</v>
      </c>
      <c r="B19" s="166">
        <v>4.5</v>
      </c>
      <c r="C19" s="167">
        <v>0</v>
      </c>
      <c r="D19" s="167">
        <v>10.8</v>
      </c>
      <c r="E19" s="169">
        <v>0</v>
      </c>
      <c r="G19" s="256"/>
    </row>
    <row r="20" spans="1:7" ht="15" x14ac:dyDescent="0.25">
      <c r="A20" s="168" t="s">
        <v>30</v>
      </c>
      <c r="B20" s="166">
        <v>227.75</v>
      </c>
      <c r="C20" s="167">
        <v>0</v>
      </c>
      <c r="D20" s="167">
        <v>12.59</v>
      </c>
      <c r="E20" s="169">
        <v>2.2400000000000002</v>
      </c>
      <c r="G20" s="256"/>
    </row>
    <row r="21" spans="1:7" ht="15" x14ac:dyDescent="0.25">
      <c r="A21" s="168" t="s">
        <v>532</v>
      </c>
      <c r="B21" s="166">
        <v>9.32</v>
      </c>
      <c r="C21" s="167">
        <v>0.43</v>
      </c>
      <c r="D21" s="167">
        <v>0.97</v>
      </c>
      <c r="E21" s="169">
        <v>6.7</v>
      </c>
      <c r="G21" s="256"/>
    </row>
    <row r="22" spans="1:7" ht="15" x14ac:dyDescent="0.25">
      <c r="A22" s="168" t="s">
        <v>468</v>
      </c>
      <c r="B22" s="166">
        <v>0</v>
      </c>
      <c r="C22" s="167">
        <v>0.6</v>
      </c>
      <c r="D22" s="167">
        <v>0</v>
      </c>
      <c r="E22" s="169">
        <v>25.45</v>
      </c>
      <c r="G22" s="256"/>
    </row>
    <row r="23" spans="1:7" ht="15" x14ac:dyDescent="0.25">
      <c r="A23" s="168" t="s">
        <v>469</v>
      </c>
      <c r="B23" s="166">
        <v>16.3</v>
      </c>
      <c r="C23" s="167">
        <v>0</v>
      </c>
      <c r="D23" s="167">
        <v>5</v>
      </c>
      <c r="E23" s="169">
        <v>0</v>
      </c>
      <c r="G23" s="256"/>
    </row>
    <row r="24" spans="1:7" ht="15" x14ac:dyDescent="0.25">
      <c r="A24" s="168" t="s">
        <v>270</v>
      </c>
      <c r="B24" s="166">
        <v>97.15</v>
      </c>
      <c r="C24" s="167">
        <v>0</v>
      </c>
      <c r="D24" s="167">
        <v>11.77</v>
      </c>
      <c r="E24" s="169">
        <v>0</v>
      </c>
      <c r="G24" s="256"/>
    </row>
    <row r="25" spans="1:7" ht="15" x14ac:dyDescent="0.25">
      <c r="A25" s="168" t="s">
        <v>31</v>
      </c>
      <c r="B25" s="166">
        <v>1069.0999999999999</v>
      </c>
      <c r="C25" s="167">
        <v>0</v>
      </c>
      <c r="D25" s="167">
        <v>286</v>
      </c>
      <c r="E25" s="169">
        <v>0</v>
      </c>
      <c r="G25" s="256"/>
    </row>
    <row r="26" spans="1:7" ht="15" x14ac:dyDescent="0.25">
      <c r="A26" s="168" t="s">
        <v>32</v>
      </c>
      <c r="B26" s="166">
        <v>450.2</v>
      </c>
      <c r="C26" s="167">
        <v>0</v>
      </c>
      <c r="D26" s="167">
        <v>118.9</v>
      </c>
      <c r="E26" s="169">
        <v>0</v>
      </c>
      <c r="G26" s="256"/>
    </row>
    <row r="27" spans="1:7" ht="15" x14ac:dyDescent="0.25">
      <c r="A27" s="168" t="s">
        <v>33</v>
      </c>
      <c r="B27" s="166">
        <v>48.66</v>
      </c>
      <c r="C27" s="167">
        <v>0</v>
      </c>
      <c r="D27" s="167">
        <v>17.34</v>
      </c>
      <c r="E27" s="169">
        <v>0</v>
      </c>
      <c r="G27" s="256"/>
    </row>
    <row r="28" spans="1:7" ht="15" x14ac:dyDescent="0.25">
      <c r="A28" s="168" t="s">
        <v>34</v>
      </c>
      <c r="B28" s="166">
        <v>1.34</v>
      </c>
      <c r="C28" s="167">
        <v>0</v>
      </c>
      <c r="D28" s="167">
        <v>0</v>
      </c>
      <c r="E28" s="169">
        <v>0</v>
      </c>
      <c r="G28" s="256"/>
    </row>
    <row r="29" spans="1:7" ht="15" x14ac:dyDescent="0.25">
      <c r="A29" s="168" t="s">
        <v>470</v>
      </c>
      <c r="B29" s="166">
        <v>15.86</v>
      </c>
      <c r="C29" s="167">
        <v>0.21</v>
      </c>
      <c r="D29" s="167">
        <v>2.83</v>
      </c>
      <c r="E29" s="169">
        <v>1.21</v>
      </c>
      <c r="G29" s="256"/>
    </row>
    <row r="30" spans="1:7" ht="15" x14ac:dyDescent="0.25">
      <c r="A30" s="168" t="s">
        <v>310</v>
      </c>
      <c r="B30" s="166">
        <v>1</v>
      </c>
      <c r="C30" s="167">
        <v>0</v>
      </c>
      <c r="D30" s="167">
        <v>0</v>
      </c>
      <c r="E30" s="169">
        <v>0</v>
      </c>
      <c r="G30" s="256"/>
    </row>
    <row r="31" spans="1:7" ht="15" x14ac:dyDescent="0.25">
      <c r="A31" s="168" t="s">
        <v>35</v>
      </c>
      <c r="B31" s="166">
        <v>100.19</v>
      </c>
      <c r="C31" s="167">
        <v>3</v>
      </c>
      <c r="D31" s="167">
        <v>14.97</v>
      </c>
      <c r="E31" s="169">
        <v>18.04</v>
      </c>
      <c r="G31" s="256"/>
    </row>
    <row r="32" spans="1:7" ht="15" x14ac:dyDescent="0.25">
      <c r="A32" s="168" t="s">
        <v>279</v>
      </c>
      <c r="B32" s="166">
        <v>5.7</v>
      </c>
      <c r="C32" s="167">
        <v>0</v>
      </c>
      <c r="D32" s="167">
        <v>0.8</v>
      </c>
      <c r="E32" s="169">
        <v>0.4</v>
      </c>
      <c r="G32" s="256"/>
    </row>
    <row r="33" spans="1:7" ht="15" x14ac:dyDescent="0.25">
      <c r="A33" s="168" t="s">
        <v>471</v>
      </c>
      <c r="B33" s="166">
        <v>97.3</v>
      </c>
      <c r="C33" s="167">
        <v>0.59</v>
      </c>
      <c r="D33" s="167">
        <v>5.4</v>
      </c>
      <c r="E33" s="169">
        <v>150.19999999999999</v>
      </c>
      <c r="G33" s="256"/>
    </row>
    <row r="34" spans="1:7" ht="15" x14ac:dyDescent="0.25">
      <c r="A34" s="168" t="s">
        <v>472</v>
      </c>
      <c r="B34" s="166">
        <v>27.5</v>
      </c>
      <c r="C34" s="167">
        <v>0</v>
      </c>
      <c r="D34" s="167">
        <v>5.6</v>
      </c>
      <c r="E34" s="169">
        <v>0</v>
      </c>
      <c r="G34" s="256"/>
    </row>
    <row r="35" spans="1:7" ht="15" x14ac:dyDescent="0.25">
      <c r="A35" s="168" t="s">
        <v>473</v>
      </c>
      <c r="B35" s="166">
        <v>10.5</v>
      </c>
      <c r="C35" s="167">
        <v>1.2</v>
      </c>
      <c r="D35" s="167">
        <v>1.7</v>
      </c>
      <c r="E35" s="169">
        <v>3.1</v>
      </c>
      <c r="G35" s="256"/>
    </row>
    <row r="36" spans="1:7" x14ac:dyDescent="0.2">
      <c r="A36" s="168" t="s">
        <v>36</v>
      </c>
      <c r="B36" s="166">
        <v>10.65</v>
      </c>
      <c r="C36" s="167">
        <v>2.76</v>
      </c>
      <c r="D36" s="167">
        <v>3.03</v>
      </c>
      <c r="E36" s="169">
        <v>3.67</v>
      </c>
      <c r="G36" s="260"/>
    </row>
    <row r="37" spans="1:7" ht="15" x14ac:dyDescent="0.25">
      <c r="A37" s="168" t="s">
        <v>280</v>
      </c>
      <c r="B37" s="166">
        <v>23.77</v>
      </c>
      <c r="C37" s="167">
        <v>11.01</v>
      </c>
      <c r="D37" s="167">
        <v>4.75</v>
      </c>
      <c r="E37" s="169">
        <v>19.8</v>
      </c>
      <c r="G37" s="256"/>
    </row>
    <row r="38" spans="1:7" ht="15" x14ac:dyDescent="0.25">
      <c r="A38" s="168" t="s">
        <v>37</v>
      </c>
      <c r="B38" s="166">
        <v>46.62</v>
      </c>
      <c r="C38" s="167">
        <v>12.45</v>
      </c>
      <c r="D38" s="167">
        <v>8.23</v>
      </c>
      <c r="E38" s="169">
        <v>50</v>
      </c>
      <c r="G38" s="256"/>
    </row>
    <row r="39" spans="1:7" ht="15" x14ac:dyDescent="0.25">
      <c r="A39" s="168" t="s">
        <v>474</v>
      </c>
      <c r="B39" s="166">
        <v>19.7</v>
      </c>
      <c r="C39" s="167">
        <v>0</v>
      </c>
      <c r="D39" s="167">
        <v>0</v>
      </c>
      <c r="E39" s="169">
        <v>1.2</v>
      </c>
      <c r="G39" s="256"/>
    </row>
    <row r="40" spans="1:7" ht="15" x14ac:dyDescent="0.25">
      <c r="A40" s="168" t="s">
        <v>107</v>
      </c>
      <c r="B40" s="166">
        <v>91.21</v>
      </c>
      <c r="C40" s="167">
        <v>0</v>
      </c>
      <c r="D40" s="167">
        <v>11.01</v>
      </c>
      <c r="E40" s="169">
        <v>9.36</v>
      </c>
      <c r="G40" s="256"/>
    </row>
    <row r="41" spans="1:7" ht="15" x14ac:dyDescent="0.25">
      <c r="A41" s="168" t="s">
        <v>38</v>
      </c>
      <c r="B41" s="166">
        <v>224</v>
      </c>
      <c r="C41" s="167">
        <v>0</v>
      </c>
      <c r="D41" s="167">
        <v>3.32</v>
      </c>
      <c r="E41" s="169">
        <v>0</v>
      </c>
      <c r="G41" s="256"/>
    </row>
    <row r="42" spans="1:7" ht="15" x14ac:dyDescent="0.25">
      <c r="A42" s="168" t="s">
        <v>108</v>
      </c>
      <c r="B42" s="166">
        <v>52.4</v>
      </c>
      <c r="C42" s="167">
        <v>23.85</v>
      </c>
      <c r="D42" s="167">
        <v>19.5</v>
      </c>
      <c r="E42" s="169">
        <v>29.68</v>
      </c>
      <c r="G42" s="256"/>
    </row>
    <row r="43" spans="1:7" ht="15" x14ac:dyDescent="0.25">
      <c r="A43" s="168" t="s">
        <v>39</v>
      </c>
      <c r="B43" s="166">
        <v>744.6</v>
      </c>
      <c r="C43" s="167">
        <v>0</v>
      </c>
      <c r="D43" s="167">
        <v>83.9</v>
      </c>
      <c r="E43" s="169">
        <v>0</v>
      </c>
      <c r="G43" s="256"/>
    </row>
    <row r="44" spans="1:7" ht="15" x14ac:dyDescent="0.25">
      <c r="A44" s="168" t="s">
        <v>40</v>
      </c>
      <c r="B44" s="166">
        <v>195.17</v>
      </c>
      <c r="C44" s="167">
        <v>45.49</v>
      </c>
      <c r="D44" s="167">
        <v>34.380000000000003</v>
      </c>
      <c r="E44" s="169">
        <v>135.79</v>
      </c>
      <c r="G44" s="256"/>
    </row>
    <row r="45" spans="1:7" ht="15" x14ac:dyDescent="0.25">
      <c r="A45" s="168" t="s">
        <v>41</v>
      </c>
      <c r="B45" s="166">
        <v>0</v>
      </c>
      <c r="C45" s="167">
        <v>15.47</v>
      </c>
      <c r="D45" s="167">
        <v>0</v>
      </c>
      <c r="E45" s="169">
        <v>19.62</v>
      </c>
      <c r="G45" s="256"/>
    </row>
    <row r="46" spans="1:7" ht="15" x14ac:dyDescent="0.25">
      <c r="A46" s="168" t="s">
        <v>42</v>
      </c>
      <c r="B46" s="166">
        <v>90.2</v>
      </c>
      <c r="C46" s="167">
        <v>8.9</v>
      </c>
      <c r="D46" s="167">
        <v>17.8</v>
      </c>
      <c r="E46" s="169">
        <v>0</v>
      </c>
      <c r="G46" s="256"/>
    </row>
    <row r="47" spans="1:7" ht="15" x14ac:dyDescent="0.25">
      <c r="A47" s="168" t="s">
        <v>475</v>
      </c>
      <c r="B47" s="166">
        <v>4.8</v>
      </c>
      <c r="C47" s="167">
        <v>0</v>
      </c>
      <c r="D47" s="167">
        <v>0.7</v>
      </c>
      <c r="E47" s="169">
        <v>0.3</v>
      </c>
      <c r="G47" s="256"/>
    </row>
    <row r="48" spans="1:7" ht="15" x14ac:dyDescent="0.25">
      <c r="A48" s="168" t="s">
        <v>83</v>
      </c>
      <c r="B48" s="166">
        <v>435.81</v>
      </c>
      <c r="C48" s="167">
        <v>7.6</v>
      </c>
      <c r="D48" s="167">
        <v>36.61</v>
      </c>
      <c r="E48" s="169">
        <v>51.7</v>
      </c>
      <c r="G48" s="256"/>
    </row>
    <row r="49" spans="1:7" ht="15" x14ac:dyDescent="0.25">
      <c r="A49" s="168" t="s">
        <v>43</v>
      </c>
      <c r="B49" s="166">
        <v>10.7</v>
      </c>
      <c r="C49" s="167">
        <v>0</v>
      </c>
      <c r="D49" s="167">
        <v>0</v>
      </c>
      <c r="E49" s="169">
        <v>61.4</v>
      </c>
      <c r="G49" s="256"/>
    </row>
    <row r="50" spans="1:7" ht="15" x14ac:dyDescent="0.25">
      <c r="A50" s="168" t="s">
        <v>44</v>
      </c>
      <c r="B50" s="166">
        <v>54.38</v>
      </c>
      <c r="C50" s="167">
        <v>0</v>
      </c>
      <c r="D50" s="167">
        <v>8.0399999999999991</v>
      </c>
      <c r="E50" s="169">
        <v>0</v>
      </c>
      <c r="G50" s="256"/>
    </row>
    <row r="51" spans="1:7" ht="15" x14ac:dyDescent="0.25">
      <c r="A51" s="168" t="s">
        <v>476</v>
      </c>
      <c r="B51" s="166">
        <v>0</v>
      </c>
      <c r="C51" s="167">
        <v>9.3000000000000007</v>
      </c>
      <c r="D51" s="167">
        <v>0</v>
      </c>
      <c r="E51" s="169">
        <v>22.7</v>
      </c>
      <c r="G51" s="256"/>
    </row>
    <row r="52" spans="1:7" ht="15" x14ac:dyDescent="0.25">
      <c r="A52" s="168" t="s">
        <v>249</v>
      </c>
      <c r="B52" s="166">
        <v>6.4</v>
      </c>
      <c r="C52" s="167">
        <v>0</v>
      </c>
      <c r="D52" s="167">
        <v>1.2</v>
      </c>
      <c r="E52" s="169">
        <v>0</v>
      </c>
      <c r="G52" s="256"/>
    </row>
    <row r="53" spans="1:7" ht="15" x14ac:dyDescent="0.25">
      <c r="A53" s="168" t="s">
        <v>268</v>
      </c>
      <c r="B53" s="166">
        <v>0</v>
      </c>
      <c r="C53" s="167">
        <v>0.02</v>
      </c>
      <c r="D53" s="167">
        <v>0</v>
      </c>
      <c r="E53" s="169">
        <v>0.21</v>
      </c>
      <c r="G53" s="256"/>
    </row>
    <row r="54" spans="1:7" ht="15" x14ac:dyDescent="0.25">
      <c r="A54" s="168" t="s">
        <v>285</v>
      </c>
      <c r="B54" s="166">
        <v>46</v>
      </c>
      <c r="C54" s="167">
        <v>0.56999999999999995</v>
      </c>
      <c r="D54" s="167">
        <v>6.75</v>
      </c>
      <c r="E54" s="169">
        <v>2.88</v>
      </c>
      <c r="G54" s="256"/>
    </row>
    <row r="55" spans="1:7" ht="15" x14ac:dyDescent="0.25">
      <c r="A55" s="168" t="s">
        <v>477</v>
      </c>
      <c r="B55" s="166">
        <v>2.7</v>
      </c>
      <c r="C55" s="167">
        <v>0</v>
      </c>
      <c r="D55" s="167">
        <v>0.3</v>
      </c>
      <c r="E55" s="169">
        <v>0</v>
      </c>
      <c r="G55" s="256"/>
    </row>
    <row r="56" spans="1:7" ht="15" x14ac:dyDescent="0.25">
      <c r="A56" s="168" t="s">
        <v>478</v>
      </c>
      <c r="B56" s="166">
        <v>175.24</v>
      </c>
      <c r="C56" s="167">
        <v>0</v>
      </c>
      <c r="D56" s="167">
        <v>0</v>
      </c>
      <c r="E56" s="169">
        <v>0</v>
      </c>
      <c r="G56" s="256"/>
    </row>
    <row r="57" spans="1:7" ht="15" x14ac:dyDescent="0.25">
      <c r="A57" s="168" t="s">
        <v>312</v>
      </c>
      <c r="B57" s="166">
        <v>594.1</v>
      </c>
      <c r="C57" s="167">
        <v>0</v>
      </c>
      <c r="D57" s="167">
        <v>24.02</v>
      </c>
      <c r="E57" s="169">
        <v>0</v>
      </c>
      <c r="G57" s="256"/>
    </row>
    <row r="58" spans="1:7" ht="15" x14ac:dyDescent="0.25">
      <c r="A58" s="168" t="s">
        <v>479</v>
      </c>
      <c r="B58" s="166">
        <v>43.8</v>
      </c>
      <c r="C58" s="167">
        <v>0</v>
      </c>
      <c r="D58" s="167">
        <v>2.4</v>
      </c>
      <c r="E58" s="169">
        <v>0.4</v>
      </c>
      <c r="G58" s="256"/>
    </row>
    <row r="59" spans="1:7" ht="15" x14ac:dyDescent="0.25">
      <c r="A59" s="168" t="s">
        <v>250</v>
      </c>
      <c r="B59" s="166">
        <v>32.299999999999997</v>
      </c>
      <c r="C59" s="167">
        <v>0</v>
      </c>
      <c r="D59" s="167">
        <v>4.0999999999999996</v>
      </c>
      <c r="E59" s="169">
        <v>0</v>
      </c>
      <c r="G59" s="256"/>
    </row>
    <row r="60" spans="1:7" ht="15" x14ac:dyDescent="0.25">
      <c r="A60" s="168" t="s">
        <v>45</v>
      </c>
      <c r="B60" s="166">
        <v>70.400000000000006</v>
      </c>
      <c r="C60" s="167">
        <v>19.399999999999999</v>
      </c>
      <c r="D60" s="167">
        <v>0</v>
      </c>
      <c r="E60" s="169">
        <v>120.6</v>
      </c>
      <c r="G60" s="256"/>
    </row>
    <row r="61" spans="1:7" ht="15" x14ac:dyDescent="0.25">
      <c r="A61" s="168" t="s">
        <v>46</v>
      </c>
      <c r="B61" s="166">
        <v>0</v>
      </c>
      <c r="C61" s="167">
        <v>67.55</v>
      </c>
      <c r="D61" s="167">
        <v>0</v>
      </c>
      <c r="E61" s="169">
        <v>151.6</v>
      </c>
      <c r="G61" s="256"/>
    </row>
    <row r="62" spans="1:7" ht="15" x14ac:dyDescent="0.25">
      <c r="A62" s="168" t="s">
        <v>480</v>
      </c>
      <c r="B62" s="166">
        <v>0</v>
      </c>
      <c r="C62" s="167">
        <v>4.57</v>
      </c>
      <c r="D62" s="167">
        <v>0</v>
      </c>
      <c r="E62" s="169">
        <v>7.36</v>
      </c>
      <c r="G62" s="256"/>
    </row>
    <row r="63" spans="1:7" ht="15" x14ac:dyDescent="0.25">
      <c r="A63" s="168" t="s">
        <v>325</v>
      </c>
      <c r="B63" s="166">
        <v>47</v>
      </c>
      <c r="C63" s="167">
        <v>0</v>
      </c>
      <c r="D63" s="167">
        <v>6.3</v>
      </c>
      <c r="E63" s="169">
        <v>0</v>
      </c>
      <c r="G63" s="256"/>
    </row>
    <row r="64" spans="1:7" ht="15" x14ac:dyDescent="0.25">
      <c r="A64" s="168" t="s">
        <v>271</v>
      </c>
      <c r="B64" s="166">
        <v>22</v>
      </c>
      <c r="C64" s="167">
        <v>8.59</v>
      </c>
      <c r="D64" s="167">
        <v>0.9</v>
      </c>
      <c r="E64" s="169">
        <v>29.06</v>
      </c>
      <c r="G64" s="256"/>
    </row>
    <row r="65" spans="1:7" ht="15" x14ac:dyDescent="0.25">
      <c r="A65" s="168" t="s">
        <v>109</v>
      </c>
      <c r="B65" s="166">
        <v>0</v>
      </c>
      <c r="C65" s="167">
        <v>1.7</v>
      </c>
      <c r="D65" s="167">
        <v>0</v>
      </c>
      <c r="E65" s="169">
        <v>13.1</v>
      </c>
      <c r="G65" s="256"/>
    </row>
    <row r="66" spans="1:7" ht="15" x14ac:dyDescent="0.25">
      <c r="A66" s="168" t="s">
        <v>47</v>
      </c>
      <c r="B66" s="166">
        <v>0</v>
      </c>
      <c r="C66" s="167">
        <v>18.600000000000001</v>
      </c>
      <c r="D66" s="167">
        <v>4.2</v>
      </c>
      <c r="E66" s="169">
        <v>42.7</v>
      </c>
      <c r="G66" s="256"/>
    </row>
    <row r="67" spans="1:7" ht="15" x14ac:dyDescent="0.25">
      <c r="A67" s="168" t="s">
        <v>481</v>
      </c>
      <c r="B67" s="166">
        <v>7.4</v>
      </c>
      <c r="C67" s="167">
        <v>0</v>
      </c>
      <c r="D67" s="167">
        <v>2.2000000000000002</v>
      </c>
      <c r="E67" s="169">
        <v>0</v>
      </c>
      <c r="G67" s="256"/>
    </row>
    <row r="68" spans="1:7" ht="15" x14ac:dyDescent="0.25">
      <c r="A68" s="168" t="s">
        <v>48</v>
      </c>
      <c r="B68" s="166">
        <v>35.6</v>
      </c>
      <c r="C68" s="167">
        <v>0</v>
      </c>
      <c r="D68" s="167">
        <v>16.41</v>
      </c>
      <c r="E68" s="169">
        <v>0</v>
      </c>
      <c r="G68" s="256"/>
    </row>
    <row r="69" spans="1:7" ht="15" x14ac:dyDescent="0.25">
      <c r="A69" s="168" t="s">
        <v>482</v>
      </c>
      <c r="B69" s="166">
        <v>27</v>
      </c>
      <c r="C69" s="167">
        <v>0</v>
      </c>
      <c r="D69" s="167">
        <v>2.7</v>
      </c>
      <c r="E69" s="169">
        <v>0</v>
      </c>
      <c r="G69" s="256"/>
    </row>
    <row r="70" spans="1:7" ht="15" x14ac:dyDescent="0.25">
      <c r="A70" s="168" t="s">
        <v>49</v>
      </c>
      <c r="B70" s="166">
        <v>132.19</v>
      </c>
      <c r="C70" s="167">
        <v>5.22</v>
      </c>
      <c r="D70" s="167">
        <v>34.71</v>
      </c>
      <c r="E70" s="169">
        <v>13.98</v>
      </c>
      <c r="G70" s="256"/>
    </row>
    <row r="71" spans="1:7" ht="15" x14ac:dyDescent="0.25">
      <c r="A71" s="168" t="s">
        <v>483</v>
      </c>
      <c r="B71" s="166">
        <v>0</v>
      </c>
      <c r="C71" s="167">
        <v>0.12</v>
      </c>
      <c r="D71" s="167">
        <v>0</v>
      </c>
      <c r="E71" s="169">
        <v>35.1</v>
      </c>
      <c r="G71" s="256"/>
    </row>
    <row r="72" spans="1:7" ht="15" x14ac:dyDescent="0.25">
      <c r="A72" s="168" t="s">
        <v>50</v>
      </c>
      <c r="B72" s="166">
        <v>157</v>
      </c>
      <c r="C72" s="167">
        <v>1.8</v>
      </c>
      <c r="D72" s="167">
        <v>18.3</v>
      </c>
      <c r="E72" s="169">
        <v>11.5</v>
      </c>
      <c r="G72" s="256"/>
    </row>
    <row r="73" spans="1:7" ht="15" x14ac:dyDescent="0.25">
      <c r="A73" s="168" t="s">
        <v>484</v>
      </c>
      <c r="B73" s="166">
        <v>34.799999999999997</v>
      </c>
      <c r="C73" s="167">
        <v>0</v>
      </c>
      <c r="D73" s="167">
        <v>7.8</v>
      </c>
      <c r="E73" s="169">
        <v>2.2999999999999998</v>
      </c>
      <c r="G73" s="256"/>
    </row>
    <row r="74" spans="1:7" ht="15" x14ac:dyDescent="0.25">
      <c r="A74" s="168" t="s">
        <v>485</v>
      </c>
      <c r="B74" s="166">
        <v>9.5399999999999991</v>
      </c>
      <c r="C74" s="167">
        <v>0</v>
      </c>
      <c r="D74" s="167">
        <v>0.72</v>
      </c>
      <c r="E74" s="169">
        <v>0</v>
      </c>
      <c r="G74" s="256"/>
    </row>
    <row r="75" spans="1:7" ht="15" x14ac:dyDescent="0.25">
      <c r="A75" s="168" t="s">
        <v>486</v>
      </c>
      <c r="B75" s="166">
        <v>0</v>
      </c>
      <c r="C75" s="167">
        <v>0.27</v>
      </c>
      <c r="D75" s="167">
        <v>0</v>
      </c>
      <c r="E75" s="169">
        <v>37.299999999999997</v>
      </c>
      <c r="G75" s="256"/>
    </row>
    <row r="76" spans="1:7" ht="15" x14ac:dyDescent="0.25">
      <c r="A76" s="168" t="s">
        <v>51</v>
      </c>
      <c r="B76" s="166">
        <v>0</v>
      </c>
      <c r="C76" s="167">
        <v>37</v>
      </c>
      <c r="D76" s="167">
        <v>0.2</v>
      </c>
      <c r="E76" s="169">
        <v>398</v>
      </c>
      <c r="G76" s="256"/>
    </row>
    <row r="77" spans="1:7" ht="15" x14ac:dyDescent="0.25">
      <c r="A77" s="168" t="s">
        <v>52</v>
      </c>
      <c r="B77" s="166">
        <v>676.41</v>
      </c>
      <c r="C77" s="167">
        <v>36.19</v>
      </c>
      <c r="D77" s="167">
        <v>92.81</v>
      </c>
      <c r="E77" s="169">
        <v>116.48</v>
      </c>
      <c r="G77" s="256"/>
    </row>
    <row r="78" spans="1:7" ht="15" x14ac:dyDescent="0.25">
      <c r="A78" s="168" t="s">
        <v>53</v>
      </c>
      <c r="B78" s="166">
        <v>246.6</v>
      </c>
      <c r="C78" s="167">
        <v>1.1000000000000001</v>
      </c>
      <c r="D78" s="167">
        <v>38.159999999999997</v>
      </c>
      <c r="E78" s="169">
        <v>23.11</v>
      </c>
      <c r="G78" s="256"/>
    </row>
    <row r="79" spans="1:7" ht="15" x14ac:dyDescent="0.25">
      <c r="A79" s="168" t="s">
        <v>54</v>
      </c>
      <c r="B79" s="166">
        <v>73.37</v>
      </c>
      <c r="C79" s="167">
        <v>0</v>
      </c>
      <c r="D79" s="167">
        <v>6.49</v>
      </c>
      <c r="E79" s="169">
        <v>0</v>
      </c>
      <c r="G79" s="256"/>
    </row>
    <row r="80" spans="1:7" ht="15" x14ac:dyDescent="0.25">
      <c r="A80" s="168" t="s">
        <v>487</v>
      </c>
      <c r="B80" s="166">
        <v>6.52</v>
      </c>
      <c r="C80" s="167">
        <v>3.68</v>
      </c>
      <c r="D80" s="167">
        <v>2.16</v>
      </c>
      <c r="E80" s="169">
        <v>2.31</v>
      </c>
      <c r="G80" s="256"/>
    </row>
    <row r="81" spans="1:7" ht="15" x14ac:dyDescent="0.25">
      <c r="A81" s="168" t="s">
        <v>55</v>
      </c>
      <c r="B81" s="166">
        <v>0</v>
      </c>
      <c r="C81" s="167">
        <v>1.6</v>
      </c>
      <c r="D81" s="167">
        <v>0</v>
      </c>
      <c r="E81" s="169">
        <v>3.6</v>
      </c>
      <c r="G81" s="256"/>
    </row>
    <row r="82" spans="1:7" ht="15" x14ac:dyDescent="0.25">
      <c r="A82" s="168" t="s">
        <v>56</v>
      </c>
      <c r="B82" s="166">
        <v>25.6</v>
      </c>
      <c r="C82" s="167">
        <v>0</v>
      </c>
      <c r="D82" s="167">
        <v>1.31</v>
      </c>
      <c r="E82" s="169">
        <v>0</v>
      </c>
      <c r="G82" s="256"/>
    </row>
    <row r="83" spans="1:7" ht="15" x14ac:dyDescent="0.25">
      <c r="A83" s="168" t="s">
        <v>57</v>
      </c>
      <c r="B83" s="166">
        <v>15.7</v>
      </c>
      <c r="C83" s="167">
        <v>8.6</v>
      </c>
      <c r="D83" s="167">
        <v>3.1</v>
      </c>
      <c r="E83" s="169">
        <v>6.4</v>
      </c>
      <c r="G83" s="256"/>
    </row>
    <row r="84" spans="1:7" ht="15" x14ac:dyDescent="0.25">
      <c r="A84" s="168" t="s">
        <v>428</v>
      </c>
      <c r="B84" s="166">
        <v>12.05</v>
      </c>
      <c r="C84" s="167">
        <v>0.74</v>
      </c>
      <c r="D84" s="167">
        <v>3.74</v>
      </c>
      <c r="E84" s="169">
        <v>0.96</v>
      </c>
      <c r="G84" s="256"/>
    </row>
    <row r="85" spans="1:7" ht="15" x14ac:dyDescent="0.25">
      <c r="A85" s="168" t="s">
        <v>110</v>
      </c>
      <c r="B85" s="166">
        <v>60.65</v>
      </c>
      <c r="C85" s="167">
        <v>0</v>
      </c>
      <c r="D85" s="167">
        <v>7.6</v>
      </c>
      <c r="E85" s="169">
        <v>101.91</v>
      </c>
      <c r="G85" s="256"/>
    </row>
    <row r="86" spans="1:7" ht="15" x14ac:dyDescent="0.25">
      <c r="A86" s="168" t="s">
        <v>58</v>
      </c>
      <c r="B86" s="166">
        <v>4.5999999999999996</v>
      </c>
      <c r="C86" s="167">
        <v>0</v>
      </c>
      <c r="D86" s="167">
        <v>0</v>
      </c>
      <c r="E86" s="169">
        <v>14.7</v>
      </c>
      <c r="G86" s="256"/>
    </row>
    <row r="87" spans="1:7" ht="15" x14ac:dyDescent="0.25">
      <c r="A87" s="168" t="s">
        <v>488</v>
      </c>
      <c r="B87" s="166">
        <v>3.27</v>
      </c>
      <c r="C87" s="167">
        <v>0</v>
      </c>
      <c r="D87" s="167">
        <v>0.3</v>
      </c>
      <c r="E87" s="169">
        <v>0.01</v>
      </c>
      <c r="G87" s="256"/>
    </row>
    <row r="88" spans="1:7" ht="15" x14ac:dyDescent="0.25">
      <c r="A88" s="241" t="s">
        <v>272</v>
      </c>
      <c r="B88" s="166">
        <v>22.6</v>
      </c>
      <c r="C88" s="167">
        <v>0</v>
      </c>
      <c r="D88" s="167">
        <v>1.7</v>
      </c>
      <c r="E88" s="169">
        <v>0.8</v>
      </c>
      <c r="G88" s="256"/>
    </row>
    <row r="89" spans="1:7" ht="15" x14ac:dyDescent="0.25">
      <c r="A89" s="168" t="s">
        <v>84</v>
      </c>
      <c r="B89" s="166">
        <v>0</v>
      </c>
      <c r="C89" s="167">
        <v>79.98</v>
      </c>
      <c r="D89" s="167">
        <v>0</v>
      </c>
      <c r="E89" s="169">
        <v>186.71</v>
      </c>
      <c r="G89" s="256"/>
    </row>
    <row r="90" spans="1:7" ht="15" x14ac:dyDescent="0.25">
      <c r="A90" s="168" t="s">
        <v>85</v>
      </c>
      <c r="B90" s="166">
        <v>0</v>
      </c>
      <c r="C90" s="167">
        <v>77.45</v>
      </c>
      <c r="D90" s="167">
        <v>0</v>
      </c>
      <c r="E90" s="169">
        <v>90.7</v>
      </c>
      <c r="G90" s="256"/>
    </row>
    <row r="91" spans="1:7" ht="15" x14ac:dyDescent="0.25">
      <c r="A91" s="168" t="s">
        <v>60</v>
      </c>
      <c r="B91" s="166">
        <v>591.29999999999995</v>
      </c>
      <c r="C91" s="167">
        <v>0</v>
      </c>
      <c r="D91" s="167">
        <v>63</v>
      </c>
      <c r="E91" s="169">
        <v>0</v>
      </c>
      <c r="G91" s="256"/>
    </row>
    <row r="92" spans="1:7" ht="15" x14ac:dyDescent="0.25">
      <c r="A92" s="168" t="s">
        <v>61</v>
      </c>
      <c r="B92" s="166">
        <v>0</v>
      </c>
      <c r="C92" s="167">
        <v>43.85</v>
      </c>
      <c r="D92" s="167">
        <v>11.1</v>
      </c>
      <c r="E92" s="169">
        <v>365.25</v>
      </c>
      <c r="G92" s="256"/>
    </row>
    <row r="93" spans="1:7" ht="15" x14ac:dyDescent="0.25">
      <c r="A93" s="168" t="s">
        <v>531</v>
      </c>
      <c r="B93" s="242">
        <v>40</v>
      </c>
      <c r="C93" s="243">
        <v>0</v>
      </c>
      <c r="D93" s="243">
        <v>6.2</v>
      </c>
      <c r="E93" s="244">
        <v>2.37</v>
      </c>
      <c r="G93" s="256"/>
    </row>
    <row r="94" spans="1:7" ht="15" x14ac:dyDescent="0.25">
      <c r="A94" s="168" t="s">
        <v>62</v>
      </c>
      <c r="B94" s="166">
        <v>859.82</v>
      </c>
      <c r="C94" s="167">
        <v>0</v>
      </c>
      <c r="D94" s="167">
        <v>153.54</v>
      </c>
      <c r="E94" s="169">
        <v>0</v>
      </c>
      <c r="G94" s="256"/>
    </row>
    <row r="95" spans="1:7" ht="15" x14ac:dyDescent="0.25">
      <c r="A95" s="168" t="s">
        <v>63</v>
      </c>
      <c r="B95" s="166">
        <v>72.8</v>
      </c>
      <c r="C95" s="167">
        <v>0</v>
      </c>
      <c r="D95" s="167">
        <v>5.4</v>
      </c>
      <c r="E95" s="169">
        <v>0</v>
      </c>
      <c r="G95" s="256"/>
    </row>
    <row r="96" spans="1:7" ht="15" x14ac:dyDescent="0.25">
      <c r="A96" s="168" t="s">
        <v>64</v>
      </c>
      <c r="B96" s="166">
        <v>65.2</v>
      </c>
      <c r="C96" s="167">
        <v>0</v>
      </c>
      <c r="D96" s="167">
        <v>9.1999999999999993</v>
      </c>
      <c r="E96" s="169">
        <v>0</v>
      </c>
      <c r="G96" s="256"/>
    </row>
    <row r="97" spans="1:7" ht="15" x14ac:dyDescent="0.25">
      <c r="A97" s="168" t="s">
        <v>273</v>
      </c>
      <c r="B97" s="166">
        <v>16</v>
      </c>
      <c r="C97" s="167">
        <v>0</v>
      </c>
      <c r="D97" s="167">
        <v>0.56000000000000005</v>
      </c>
      <c r="E97" s="169">
        <v>0</v>
      </c>
      <c r="G97" s="256"/>
    </row>
    <row r="98" spans="1:7" ht="15" x14ac:dyDescent="0.25">
      <c r="A98" s="168" t="s">
        <v>65</v>
      </c>
      <c r="B98" s="166">
        <v>20.8</v>
      </c>
      <c r="C98" s="167">
        <v>0</v>
      </c>
      <c r="D98" s="167">
        <v>1.3</v>
      </c>
      <c r="E98" s="169">
        <v>0</v>
      </c>
      <c r="G98" s="256"/>
    </row>
    <row r="99" spans="1:7" ht="15" x14ac:dyDescent="0.25">
      <c r="A99" s="168" t="s">
        <v>66</v>
      </c>
      <c r="B99" s="166">
        <v>40.799999999999997</v>
      </c>
      <c r="C99" s="167">
        <v>0</v>
      </c>
      <c r="D99" s="167">
        <v>9.8000000000000007</v>
      </c>
      <c r="E99" s="169">
        <v>0</v>
      </c>
      <c r="G99" s="256"/>
    </row>
    <row r="100" spans="1:7" ht="15" x14ac:dyDescent="0.25">
      <c r="A100" s="168" t="s">
        <v>67</v>
      </c>
      <c r="B100" s="166">
        <v>8.1999999999999993</v>
      </c>
      <c r="C100" s="167">
        <v>0.4</v>
      </c>
      <c r="D100" s="167">
        <v>0.9</v>
      </c>
      <c r="E100" s="169">
        <v>0</v>
      </c>
      <c r="G100" s="256"/>
    </row>
    <row r="101" spans="1:7" ht="15" x14ac:dyDescent="0.25">
      <c r="A101" s="168" t="s">
        <v>780</v>
      </c>
      <c r="B101" s="166">
        <v>0</v>
      </c>
      <c r="C101" s="167">
        <v>33.71</v>
      </c>
      <c r="D101" s="167">
        <v>0</v>
      </c>
      <c r="E101" s="169">
        <v>23.33</v>
      </c>
      <c r="G101" s="256"/>
    </row>
    <row r="102" spans="1:7" ht="15" x14ac:dyDescent="0.25">
      <c r="A102" s="168" t="s">
        <v>489</v>
      </c>
      <c r="B102" s="166">
        <v>12.1</v>
      </c>
      <c r="C102" s="167">
        <v>0</v>
      </c>
      <c r="D102" s="167">
        <v>14.9</v>
      </c>
      <c r="E102" s="169">
        <v>0</v>
      </c>
      <c r="G102" s="256"/>
    </row>
    <row r="103" spans="1:7" ht="15" x14ac:dyDescent="0.25">
      <c r="A103" s="168" t="s">
        <v>490</v>
      </c>
      <c r="B103" s="166">
        <v>151.25</v>
      </c>
      <c r="C103" s="167">
        <v>0</v>
      </c>
      <c r="D103" s="167">
        <v>39.619999999999997</v>
      </c>
      <c r="E103" s="169">
        <v>0</v>
      </c>
      <c r="G103" s="256"/>
    </row>
    <row r="104" spans="1:7" ht="15" x14ac:dyDescent="0.25">
      <c r="A104" s="168" t="s">
        <v>68</v>
      </c>
      <c r="B104" s="166">
        <v>123.12</v>
      </c>
      <c r="C104" s="167">
        <v>0</v>
      </c>
      <c r="D104" s="167">
        <v>14.05</v>
      </c>
      <c r="E104" s="169">
        <v>0</v>
      </c>
      <c r="G104" s="256"/>
    </row>
    <row r="105" spans="1:7" ht="15" x14ac:dyDescent="0.25">
      <c r="A105" s="241" t="s">
        <v>491</v>
      </c>
      <c r="B105" s="166">
        <v>28.21</v>
      </c>
      <c r="C105" s="167">
        <v>0</v>
      </c>
      <c r="D105" s="167">
        <v>6.18</v>
      </c>
      <c r="E105" s="169">
        <v>0</v>
      </c>
      <c r="G105" s="256"/>
    </row>
    <row r="106" spans="1:7" ht="15" x14ac:dyDescent="0.25">
      <c r="A106" s="168" t="s">
        <v>86</v>
      </c>
      <c r="B106" s="166">
        <v>663.5</v>
      </c>
      <c r="C106" s="167">
        <v>85.86</v>
      </c>
      <c r="D106" s="167">
        <v>37.799999999999997</v>
      </c>
      <c r="E106" s="169">
        <v>1625</v>
      </c>
      <c r="G106" s="256"/>
    </row>
    <row r="107" spans="1:7" ht="15" x14ac:dyDescent="0.25">
      <c r="A107" s="168" t="s">
        <v>87</v>
      </c>
      <c r="B107" s="166">
        <v>0</v>
      </c>
      <c r="C107" s="167">
        <v>3.6</v>
      </c>
      <c r="D107" s="167">
        <v>0</v>
      </c>
      <c r="E107" s="169">
        <v>5.8</v>
      </c>
      <c r="G107" s="256"/>
    </row>
    <row r="108" spans="1:7" ht="15" x14ac:dyDescent="0.25">
      <c r="A108" s="168" t="s">
        <v>69</v>
      </c>
      <c r="B108" s="166">
        <v>1.8</v>
      </c>
      <c r="C108" s="167">
        <v>11.4</v>
      </c>
      <c r="D108" s="167">
        <v>0.4</v>
      </c>
      <c r="E108" s="169">
        <v>22.3</v>
      </c>
      <c r="G108" s="256"/>
    </row>
    <row r="109" spans="1:7" ht="15" x14ac:dyDescent="0.25">
      <c r="A109" s="168" t="s">
        <v>70</v>
      </c>
      <c r="B109" s="166">
        <v>67.58</v>
      </c>
      <c r="C109" s="167">
        <v>19.2</v>
      </c>
      <c r="D109" s="167">
        <v>17.22</v>
      </c>
      <c r="E109" s="169">
        <v>56.44</v>
      </c>
      <c r="G109" s="256"/>
    </row>
    <row r="110" spans="1:7" ht="15" x14ac:dyDescent="0.25">
      <c r="A110" s="168" t="s">
        <v>71</v>
      </c>
      <c r="B110" s="242">
        <v>171.25</v>
      </c>
      <c r="C110" s="243">
        <v>5.52</v>
      </c>
      <c r="D110" s="243">
        <v>14.38</v>
      </c>
      <c r="E110" s="244">
        <v>0</v>
      </c>
      <c r="G110" s="256"/>
    </row>
    <row r="111" spans="1:7" ht="15" x14ac:dyDescent="0.25">
      <c r="A111" s="168" t="s">
        <v>72</v>
      </c>
      <c r="B111" s="166">
        <v>49.29</v>
      </c>
      <c r="C111" s="167">
        <v>0</v>
      </c>
      <c r="D111" s="167">
        <v>2.62</v>
      </c>
      <c r="E111" s="169">
        <v>0</v>
      </c>
      <c r="G111" s="256"/>
    </row>
    <row r="112" spans="1:7" ht="15" x14ac:dyDescent="0.25">
      <c r="A112" s="168" t="s">
        <v>339</v>
      </c>
      <c r="B112" s="166">
        <v>0</v>
      </c>
      <c r="C112" s="167">
        <v>6.43</v>
      </c>
      <c r="D112" s="167">
        <v>0</v>
      </c>
      <c r="E112" s="169">
        <v>4.97</v>
      </c>
      <c r="G112" s="256"/>
    </row>
    <row r="113" spans="1:7" ht="15" x14ac:dyDescent="0.25">
      <c r="A113" s="168" t="s">
        <v>73</v>
      </c>
      <c r="B113" s="166">
        <v>0</v>
      </c>
      <c r="C113" s="167">
        <v>10</v>
      </c>
      <c r="D113" s="167">
        <v>0</v>
      </c>
      <c r="E113" s="169">
        <v>8.3000000000000007</v>
      </c>
      <c r="G113" s="256"/>
    </row>
    <row r="114" spans="1:7" ht="15" x14ac:dyDescent="0.25">
      <c r="A114" s="168" t="s">
        <v>244</v>
      </c>
      <c r="B114" s="166">
        <v>0</v>
      </c>
      <c r="C114" s="167">
        <v>12.92</v>
      </c>
      <c r="D114" s="167">
        <v>0</v>
      </c>
      <c r="E114" s="169">
        <v>61.2</v>
      </c>
      <c r="G114" s="256"/>
    </row>
    <row r="115" spans="1:7" ht="15" x14ac:dyDescent="0.25">
      <c r="A115" s="168" t="s">
        <v>74</v>
      </c>
      <c r="B115" s="166">
        <v>435.2</v>
      </c>
      <c r="C115" s="167">
        <v>0</v>
      </c>
      <c r="D115" s="167">
        <v>89.4</v>
      </c>
      <c r="E115" s="169">
        <v>0</v>
      </c>
      <c r="G115" s="256"/>
    </row>
    <row r="116" spans="1:7" ht="15" x14ac:dyDescent="0.25">
      <c r="A116" s="168" t="s">
        <v>492</v>
      </c>
      <c r="B116" s="166">
        <v>42.54</v>
      </c>
      <c r="C116" s="167">
        <v>0</v>
      </c>
      <c r="D116" s="167">
        <v>5.48</v>
      </c>
      <c r="E116" s="169">
        <v>0</v>
      </c>
      <c r="G116" s="256"/>
    </row>
    <row r="117" spans="1:7" ht="15" x14ac:dyDescent="0.25">
      <c r="A117" s="168" t="s">
        <v>75</v>
      </c>
      <c r="B117" s="166">
        <v>3.6</v>
      </c>
      <c r="C117" s="167">
        <v>33.5</v>
      </c>
      <c r="D117" s="167">
        <v>2</v>
      </c>
      <c r="E117" s="169">
        <v>49.06</v>
      </c>
      <c r="G117" s="256"/>
    </row>
    <row r="118" spans="1:7" ht="15" x14ac:dyDescent="0.25">
      <c r="A118" s="168" t="s">
        <v>76</v>
      </c>
      <c r="B118" s="166">
        <v>120.6</v>
      </c>
      <c r="C118" s="167">
        <v>2.9</v>
      </c>
      <c r="D118" s="167">
        <v>16.899999999999999</v>
      </c>
      <c r="E118" s="169">
        <v>3.7</v>
      </c>
      <c r="G118" s="256"/>
    </row>
    <row r="119" spans="1:7" ht="15" x14ac:dyDescent="0.25">
      <c r="A119" s="168" t="s">
        <v>493</v>
      </c>
      <c r="B119" s="166">
        <v>84.5</v>
      </c>
      <c r="C119" s="167">
        <v>0</v>
      </c>
      <c r="D119" s="167">
        <v>44.9</v>
      </c>
      <c r="E119" s="169">
        <v>0</v>
      </c>
      <c r="G119" s="256"/>
    </row>
    <row r="120" spans="1:7" ht="15" x14ac:dyDescent="0.25">
      <c r="A120" s="168" t="s">
        <v>77</v>
      </c>
      <c r="B120" s="166">
        <v>153.63</v>
      </c>
      <c r="C120" s="167">
        <v>0</v>
      </c>
      <c r="D120" s="167">
        <v>13.05</v>
      </c>
      <c r="E120" s="169">
        <v>0</v>
      </c>
      <c r="G120" s="256"/>
    </row>
    <row r="121" spans="1:7" ht="15" x14ac:dyDescent="0.25">
      <c r="A121" s="168" t="s">
        <v>78</v>
      </c>
      <c r="B121" s="166">
        <v>23.8</v>
      </c>
      <c r="C121" s="167">
        <v>0</v>
      </c>
      <c r="D121" s="167">
        <v>1.1000000000000001</v>
      </c>
      <c r="E121" s="169">
        <v>0</v>
      </c>
      <c r="G121" s="256"/>
    </row>
    <row r="122" spans="1:7" ht="15" x14ac:dyDescent="0.25">
      <c r="A122" s="168" t="s">
        <v>79</v>
      </c>
      <c r="B122" s="166">
        <v>91.12</v>
      </c>
      <c r="C122" s="167">
        <v>40.61</v>
      </c>
      <c r="D122" s="167">
        <v>25.76</v>
      </c>
      <c r="E122" s="169">
        <v>91.38</v>
      </c>
      <c r="G122" s="256"/>
    </row>
    <row r="123" spans="1:7" ht="15" x14ac:dyDescent="0.25">
      <c r="A123" s="168" t="s">
        <v>251</v>
      </c>
      <c r="B123" s="166">
        <v>13</v>
      </c>
      <c r="C123" s="167">
        <v>3.83</v>
      </c>
      <c r="D123" s="167">
        <v>2.98</v>
      </c>
      <c r="E123" s="169">
        <v>8.91</v>
      </c>
      <c r="G123" s="256"/>
    </row>
    <row r="124" spans="1:7" ht="15" x14ac:dyDescent="0.25">
      <c r="A124" s="168" t="s">
        <v>80</v>
      </c>
      <c r="B124" s="166">
        <v>21.7</v>
      </c>
      <c r="C124" s="167">
        <v>0</v>
      </c>
      <c r="D124" s="167">
        <v>2.4</v>
      </c>
      <c r="E124" s="169">
        <v>2.2999999999999998</v>
      </c>
      <c r="G124" s="256"/>
    </row>
    <row r="125" spans="1:7" ht="15" x14ac:dyDescent="0.25">
      <c r="A125" s="168" t="s">
        <v>494</v>
      </c>
      <c r="B125" s="166">
        <v>18.7</v>
      </c>
      <c r="C125" s="167">
        <v>0</v>
      </c>
      <c r="D125" s="167">
        <v>2.8</v>
      </c>
      <c r="E125" s="169">
        <v>0</v>
      </c>
      <c r="G125" s="256"/>
    </row>
    <row r="126" spans="1:7" ht="15" x14ac:dyDescent="0.25">
      <c r="A126" s="168" t="s">
        <v>81</v>
      </c>
      <c r="B126" s="166">
        <v>54.8</v>
      </c>
      <c r="C126" s="167">
        <v>0</v>
      </c>
      <c r="D126" s="167">
        <v>3.3</v>
      </c>
      <c r="E126" s="169">
        <v>0</v>
      </c>
      <c r="G126" s="256"/>
    </row>
    <row r="127" spans="1:7" ht="15" x14ac:dyDescent="0.25">
      <c r="A127" s="168" t="s">
        <v>495</v>
      </c>
      <c r="B127" s="166">
        <v>0</v>
      </c>
      <c r="C127" s="167">
        <v>1.31</v>
      </c>
      <c r="D127" s="167">
        <v>0</v>
      </c>
      <c r="E127" s="169">
        <v>7.39</v>
      </c>
      <c r="G127" s="256"/>
    </row>
    <row r="128" spans="1:7" ht="15" x14ac:dyDescent="0.25">
      <c r="A128" s="168" t="s">
        <v>575</v>
      </c>
      <c r="B128" s="166">
        <v>0.62</v>
      </c>
      <c r="C128" s="167">
        <v>0</v>
      </c>
      <c r="D128" s="167">
        <v>0</v>
      </c>
      <c r="E128" s="169">
        <v>5.6</v>
      </c>
      <c r="G128" s="256"/>
    </row>
    <row r="129" spans="1:7" ht="15" x14ac:dyDescent="0.25">
      <c r="A129" s="168" t="s">
        <v>496</v>
      </c>
      <c r="B129" s="166">
        <v>0</v>
      </c>
      <c r="C129" s="167">
        <v>0.13</v>
      </c>
      <c r="D129" s="167">
        <v>0</v>
      </c>
      <c r="E129" s="169">
        <v>21.37</v>
      </c>
      <c r="G129" s="256"/>
    </row>
    <row r="130" spans="1:7" ht="15" x14ac:dyDescent="0.25">
      <c r="A130" s="168" t="s">
        <v>82</v>
      </c>
      <c r="B130" s="166">
        <v>192.25</v>
      </c>
      <c r="C130" s="167">
        <v>202.05</v>
      </c>
      <c r="D130" s="167">
        <v>56.7</v>
      </c>
      <c r="E130" s="169">
        <v>336.09</v>
      </c>
      <c r="G130" s="256"/>
    </row>
    <row r="131" spans="1:7" ht="13.5" thickBot="1" x14ac:dyDescent="0.25">
      <c r="A131" s="171" t="s">
        <v>89</v>
      </c>
      <c r="B131" s="172">
        <f>SUM(B6:B130)</f>
        <v>11799.190000000004</v>
      </c>
      <c r="C131" s="172">
        <f>SUM(C6:C130)</f>
        <v>1051.17</v>
      </c>
      <c r="D131" s="172">
        <f>SUM(D6:D130)</f>
        <v>1810.5200000000004</v>
      </c>
      <c r="E131" s="173">
        <f>SUM(E6:E130)</f>
        <v>4853.3600000000006</v>
      </c>
    </row>
    <row r="132" spans="1:7" x14ac:dyDescent="0.2">
      <c r="B132" s="144"/>
      <c r="C132" s="144"/>
      <c r="D132" s="144"/>
      <c r="E132" s="144"/>
    </row>
    <row r="133" spans="1:7" x14ac:dyDescent="0.2">
      <c r="B133" s="144"/>
      <c r="C133" s="144"/>
      <c r="D133" s="144"/>
      <c r="E133" s="144"/>
    </row>
    <row r="134" spans="1:7" x14ac:dyDescent="0.2">
      <c r="A134" s="165" t="s">
        <v>511</v>
      </c>
    </row>
    <row r="135" spans="1:7" x14ac:dyDescent="0.2">
      <c r="A135" s="165" t="s">
        <v>512</v>
      </c>
    </row>
    <row r="136" spans="1:7" x14ac:dyDescent="0.2">
      <c r="A136" s="165"/>
    </row>
    <row r="137" spans="1:7" x14ac:dyDescent="0.2">
      <c r="A137" s="216" t="s">
        <v>513</v>
      </c>
    </row>
    <row r="138" spans="1:7" x14ac:dyDescent="0.2">
      <c r="A138" s="217" t="s">
        <v>514</v>
      </c>
      <c r="B138" s="217"/>
      <c r="C138" s="217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2"/>
  <sheetViews>
    <sheetView workbookViewId="0">
      <selection sqref="A1:J1"/>
    </sheetView>
  </sheetViews>
  <sheetFormatPr baseColWidth="10" defaultRowHeight="15" x14ac:dyDescent="0.25"/>
  <cols>
    <col min="4" max="4" width="14.28515625" customWidth="1"/>
    <col min="9" max="9" width="10.28515625" customWidth="1"/>
    <col min="10" max="10" width="12.42578125" customWidth="1"/>
    <col min="11" max="11" width="14.7109375" customWidth="1"/>
    <col min="16" max="16" width="12.140625" customWidth="1"/>
    <col min="18" max="18" width="15" customWidth="1"/>
  </cols>
  <sheetData>
    <row r="1" spans="1:18" ht="55.5" customHeight="1" x14ac:dyDescent="0.25">
      <c r="A1" s="548" t="s">
        <v>707</v>
      </c>
      <c r="B1" s="548"/>
      <c r="C1" s="548"/>
      <c r="D1" s="548"/>
      <c r="E1" s="548"/>
      <c r="F1" s="548"/>
      <c r="G1" s="548"/>
      <c r="H1" s="548"/>
      <c r="I1" s="548"/>
      <c r="J1" s="548"/>
    </row>
    <row r="3" spans="1:18" x14ac:dyDescent="0.25">
      <c r="A3" s="282"/>
      <c r="B3" s="282"/>
      <c r="C3" s="282"/>
      <c r="D3" s="282"/>
      <c r="E3" s="282"/>
      <c r="F3" s="282"/>
    </row>
    <row r="4" spans="1:18" ht="41.25" customHeight="1" x14ac:dyDescent="0.25">
      <c r="A4" s="323" t="s">
        <v>397</v>
      </c>
      <c r="B4" s="323" t="s">
        <v>416</v>
      </c>
      <c r="C4" s="323" t="s">
        <v>398</v>
      </c>
      <c r="D4" s="323" t="s">
        <v>515</v>
      </c>
      <c r="E4" s="323" t="s">
        <v>418</v>
      </c>
      <c r="F4" s="323" t="s">
        <v>413</v>
      </c>
      <c r="H4" s="323" t="s">
        <v>408</v>
      </c>
      <c r="I4" s="323" t="s">
        <v>419</v>
      </c>
      <c r="J4" s="323" t="s">
        <v>420</v>
      </c>
      <c r="K4" s="323" t="s">
        <v>417</v>
      </c>
      <c r="L4" s="323" t="s">
        <v>421</v>
      </c>
      <c r="M4" s="323" t="s">
        <v>409</v>
      </c>
    </row>
    <row r="5" spans="1:18" x14ac:dyDescent="0.25">
      <c r="A5" s="285" t="s">
        <v>399</v>
      </c>
      <c r="B5" s="286">
        <v>726.67</v>
      </c>
      <c r="C5" s="286">
        <v>56.86</v>
      </c>
      <c r="D5" s="286">
        <v>15.58</v>
      </c>
      <c r="E5" s="286">
        <v>1210.1500000000001</v>
      </c>
      <c r="F5" s="286">
        <v>2060.44</v>
      </c>
      <c r="H5" s="285" t="s">
        <v>410</v>
      </c>
      <c r="I5" s="286">
        <f>B5+B6+B7</f>
        <v>1051.05</v>
      </c>
      <c r="J5" s="286">
        <f>C5+C6+C7</f>
        <v>77.03</v>
      </c>
      <c r="K5" s="286">
        <f>D5+D6+D7</f>
        <v>17.45</v>
      </c>
      <c r="L5" s="286">
        <f>E5+E6+E7</f>
        <v>1468.94</v>
      </c>
      <c r="M5" s="286">
        <f>F5+F6+F7</f>
        <v>2683.7999999999997</v>
      </c>
    </row>
    <row r="6" spans="1:18" x14ac:dyDescent="0.25">
      <c r="A6" s="285" t="s">
        <v>400</v>
      </c>
      <c r="B6" s="286">
        <v>215.37</v>
      </c>
      <c r="C6" s="286">
        <v>5.6</v>
      </c>
      <c r="D6" s="286">
        <v>1.39</v>
      </c>
      <c r="E6" s="287">
        <v>124.05</v>
      </c>
      <c r="F6" s="286">
        <v>351.45</v>
      </c>
      <c r="H6" s="285" t="s">
        <v>411</v>
      </c>
      <c r="I6" s="286">
        <f>B8</f>
        <v>57.71</v>
      </c>
      <c r="J6" s="286">
        <f>C8</f>
        <v>2.29</v>
      </c>
      <c r="K6" s="286">
        <f>D8</f>
        <v>1.1299999999999999</v>
      </c>
      <c r="L6" s="286">
        <f>E8</f>
        <v>57.48</v>
      </c>
      <c r="M6" s="286">
        <f>F8</f>
        <v>120.69</v>
      </c>
    </row>
    <row r="7" spans="1:18" x14ac:dyDescent="0.25">
      <c r="A7" s="285" t="s">
        <v>401</v>
      </c>
      <c r="B7" s="286">
        <v>109.01</v>
      </c>
      <c r="C7" s="287">
        <v>14.57</v>
      </c>
      <c r="D7" s="286">
        <v>0.48</v>
      </c>
      <c r="E7" s="287">
        <v>134.74</v>
      </c>
      <c r="F7" s="286">
        <v>271.91000000000003</v>
      </c>
      <c r="H7" s="285" t="s">
        <v>412</v>
      </c>
      <c r="I7" s="286">
        <f>B9+B10</f>
        <v>241.77</v>
      </c>
      <c r="J7" s="286">
        <f>C9+C10</f>
        <v>14.97</v>
      </c>
      <c r="K7" s="286">
        <f>D9+D10</f>
        <v>1.35</v>
      </c>
      <c r="L7" s="286">
        <f>E9+E10</f>
        <v>210.77</v>
      </c>
      <c r="M7" s="286">
        <f>F9+F10</f>
        <v>482.34999999999997</v>
      </c>
    </row>
    <row r="8" spans="1:18" x14ac:dyDescent="0.25">
      <c r="A8" s="285" t="s">
        <v>402</v>
      </c>
      <c r="B8" s="286">
        <v>57.71</v>
      </c>
      <c r="C8" s="286">
        <v>2.29</v>
      </c>
      <c r="D8" s="286">
        <v>1.1299999999999999</v>
      </c>
      <c r="E8" s="287">
        <v>57.48</v>
      </c>
      <c r="F8" s="286">
        <v>120.69</v>
      </c>
      <c r="H8" s="285" t="s">
        <v>406</v>
      </c>
      <c r="I8" s="286">
        <f>B11</f>
        <v>0</v>
      </c>
      <c r="J8" s="286">
        <f>C11</f>
        <v>0</v>
      </c>
      <c r="K8" s="286">
        <f>D11</f>
        <v>0</v>
      </c>
      <c r="L8" s="286">
        <f>E11</f>
        <v>0</v>
      </c>
      <c r="M8" s="286">
        <f>F11</f>
        <v>0</v>
      </c>
    </row>
    <row r="9" spans="1:18" x14ac:dyDescent="0.25">
      <c r="A9" s="285" t="s">
        <v>403</v>
      </c>
      <c r="B9" s="286">
        <v>4.66</v>
      </c>
      <c r="C9" s="286">
        <v>0.17</v>
      </c>
      <c r="D9" s="286">
        <v>0.39</v>
      </c>
      <c r="E9" s="286">
        <v>12.53</v>
      </c>
      <c r="F9" s="286">
        <v>17.899999999999999</v>
      </c>
      <c r="H9" s="285" t="s">
        <v>407</v>
      </c>
      <c r="I9" s="286">
        <f>B13</f>
        <v>1930</v>
      </c>
      <c r="J9" s="286"/>
      <c r="K9" s="286">
        <f>D13</f>
        <v>110</v>
      </c>
      <c r="L9" s="286">
        <f>E13</f>
        <v>1725</v>
      </c>
      <c r="M9" s="286">
        <f>F13</f>
        <v>3765</v>
      </c>
    </row>
    <row r="10" spans="1:18" x14ac:dyDescent="0.25">
      <c r="A10" s="285" t="s">
        <v>404</v>
      </c>
      <c r="B10" s="286">
        <v>237.11</v>
      </c>
      <c r="C10" s="286">
        <v>14.8</v>
      </c>
      <c r="D10" s="286">
        <v>0.96</v>
      </c>
      <c r="E10" s="286">
        <v>198.24</v>
      </c>
      <c r="F10" s="286">
        <v>464.45</v>
      </c>
    </row>
    <row r="11" spans="1:18" x14ac:dyDescent="0.25">
      <c r="A11" s="285" t="s">
        <v>406</v>
      </c>
      <c r="B11" s="286">
        <v>0</v>
      </c>
      <c r="C11" s="286">
        <v>0</v>
      </c>
      <c r="D11" s="286">
        <v>0</v>
      </c>
      <c r="E11" s="286">
        <v>0</v>
      </c>
      <c r="F11" s="286">
        <v>0</v>
      </c>
    </row>
    <row r="12" spans="1:18" x14ac:dyDescent="0.25">
      <c r="A12" s="283" t="s">
        <v>405</v>
      </c>
      <c r="B12" s="286">
        <v>239.12</v>
      </c>
      <c r="C12" s="335">
        <v>3.73</v>
      </c>
      <c r="D12" s="286">
        <v>0.25</v>
      </c>
      <c r="E12" s="335">
        <v>221.34</v>
      </c>
      <c r="F12" s="286">
        <v>467.8</v>
      </c>
    </row>
    <row r="13" spans="1:18" x14ac:dyDescent="0.25">
      <c r="A13" s="285" t="s">
        <v>407</v>
      </c>
      <c r="B13" s="286">
        <v>1930</v>
      </c>
      <c r="C13" s="286">
        <v>0</v>
      </c>
      <c r="D13" s="286">
        <v>110</v>
      </c>
      <c r="E13" s="286">
        <v>1725</v>
      </c>
      <c r="F13" s="286">
        <v>3765</v>
      </c>
    </row>
    <row r="14" spans="1:18" x14ac:dyDescent="0.25">
      <c r="A14" s="291"/>
      <c r="B14" s="292"/>
      <c r="C14" s="292"/>
      <c r="D14" s="292"/>
      <c r="E14" s="292"/>
      <c r="F14" s="292"/>
      <c r="P14" s="337"/>
      <c r="R14" s="337"/>
    </row>
    <row r="15" spans="1:18" s="371" customFormat="1" x14ac:dyDescent="0.25">
      <c r="A15" s="403"/>
      <c r="B15" s="404"/>
      <c r="C15" s="404"/>
      <c r="D15" s="404"/>
      <c r="E15" s="404"/>
      <c r="F15" s="404"/>
      <c r="P15" s="405"/>
      <c r="Q15" s="405"/>
      <c r="R15" s="405"/>
    </row>
    <row r="16" spans="1:18" x14ac:dyDescent="0.25">
      <c r="A16" s="291"/>
      <c r="B16" s="292"/>
      <c r="C16" s="292"/>
      <c r="D16" s="292"/>
      <c r="E16" s="292"/>
      <c r="F16" s="292"/>
    </row>
    <row r="17" spans="1:18" x14ac:dyDescent="0.25">
      <c r="A17" s="282"/>
      <c r="B17" s="282"/>
      <c r="C17" s="282"/>
      <c r="D17" s="282"/>
      <c r="E17" s="282"/>
      <c r="F17" s="282"/>
    </row>
    <row r="18" spans="1:18" x14ac:dyDescent="0.25">
      <c r="A18" s="296"/>
      <c r="B18" s="297" t="s">
        <v>422</v>
      </c>
      <c r="C18" s="297" t="s">
        <v>422</v>
      </c>
      <c r="D18" s="298" t="s">
        <v>422</v>
      </c>
      <c r="E18" s="282"/>
      <c r="H18" s="305"/>
      <c r="I18" s="306" t="s">
        <v>423</v>
      </c>
      <c r="J18" s="306" t="s">
        <v>423</v>
      </c>
      <c r="K18" s="307" t="s">
        <v>423</v>
      </c>
      <c r="O18" s="314"/>
      <c r="P18" s="315" t="s">
        <v>95</v>
      </c>
      <c r="Q18" s="315" t="s">
        <v>95</v>
      </c>
      <c r="R18" s="316" t="s">
        <v>95</v>
      </c>
    </row>
    <row r="19" spans="1:18" ht="17.25" x14ac:dyDescent="0.25">
      <c r="A19" s="299" t="s">
        <v>383</v>
      </c>
      <c r="B19" s="300" t="s">
        <v>384</v>
      </c>
      <c r="C19" s="300" t="s">
        <v>384</v>
      </c>
      <c r="D19" s="301" t="s">
        <v>384</v>
      </c>
      <c r="E19" s="282"/>
      <c r="H19" s="308" t="s">
        <v>383</v>
      </c>
      <c r="I19" s="309" t="s">
        <v>424</v>
      </c>
      <c r="J19" s="309" t="s">
        <v>424</v>
      </c>
      <c r="K19" s="310" t="s">
        <v>424</v>
      </c>
      <c r="O19" s="317" t="s">
        <v>383</v>
      </c>
      <c r="P19" s="318" t="s">
        <v>414</v>
      </c>
      <c r="Q19" s="318" t="s">
        <v>414</v>
      </c>
      <c r="R19" s="319" t="s">
        <v>415</v>
      </c>
    </row>
    <row r="20" spans="1:18" x14ac:dyDescent="0.25">
      <c r="A20" s="302"/>
      <c r="B20" s="303" t="s">
        <v>385</v>
      </c>
      <c r="C20" s="303" t="s">
        <v>386</v>
      </c>
      <c r="D20" s="304" t="s">
        <v>387</v>
      </c>
      <c r="H20" s="311"/>
      <c r="I20" s="312" t="s">
        <v>385</v>
      </c>
      <c r="J20" s="312" t="s">
        <v>386</v>
      </c>
      <c r="K20" s="313" t="s">
        <v>387</v>
      </c>
      <c r="O20" s="320"/>
      <c r="P20" s="321" t="s">
        <v>385</v>
      </c>
      <c r="Q20" s="321" t="s">
        <v>386</v>
      </c>
      <c r="R20" s="322" t="s">
        <v>387</v>
      </c>
    </row>
    <row r="21" spans="1:18" x14ac:dyDescent="0.25">
      <c r="A21" s="290" t="s">
        <v>388</v>
      </c>
      <c r="B21" s="293">
        <v>637.9</v>
      </c>
      <c r="C21" s="293">
        <v>726.67</v>
      </c>
      <c r="D21" s="294">
        <v>840.5</v>
      </c>
      <c r="H21" s="290" t="s">
        <v>388</v>
      </c>
      <c r="I21" s="293">
        <v>1059.5</v>
      </c>
      <c r="J21" s="293">
        <v>1210.1500000000001</v>
      </c>
      <c r="K21" s="294">
        <v>1305.4000000000001</v>
      </c>
      <c r="O21" s="290" t="s">
        <v>388</v>
      </c>
      <c r="P21" s="293">
        <v>1816.4</v>
      </c>
      <c r="Q21" s="293">
        <v>2060.44</v>
      </c>
      <c r="R21" s="294">
        <v>2256.1999999999998</v>
      </c>
    </row>
    <row r="22" spans="1:18" x14ac:dyDescent="0.25">
      <c r="A22" s="290" t="s">
        <v>389</v>
      </c>
      <c r="B22" s="293">
        <v>178.3</v>
      </c>
      <c r="C22" s="293">
        <v>215.37</v>
      </c>
      <c r="D22" s="294">
        <v>256.60000000000002</v>
      </c>
      <c r="H22" s="290" t="s">
        <v>389</v>
      </c>
      <c r="I22" s="293">
        <v>108</v>
      </c>
      <c r="J22" s="293">
        <v>124.05</v>
      </c>
      <c r="K22" s="294">
        <v>138.1</v>
      </c>
      <c r="O22" s="290" t="s">
        <v>389</v>
      </c>
      <c r="P22" s="293">
        <v>288.7</v>
      </c>
      <c r="Q22" s="293">
        <v>351.45</v>
      </c>
      <c r="R22" s="294">
        <v>402.6</v>
      </c>
    </row>
    <row r="23" spans="1:18" x14ac:dyDescent="0.25">
      <c r="A23" s="290" t="s">
        <v>390</v>
      </c>
      <c r="B23" s="293">
        <v>80.5</v>
      </c>
      <c r="C23" s="293">
        <v>109.01</v>
      </c>
      <c r="D23" s="294">
        <v>139.4</v>
      </c>
      <c r="H23" s="290" t="s">
        <v>390</v>
      </c>
      <c r="I23" s="293">
        <v>91.5</v>
      </c>
      <c r="J23" s="293">
        <v>134.74</v>
      </c>
      <c r="K23" s="294">
        <v>167.3</v>
      </c>
      <c r="O23" s="290" t="s">
        <v>390</v>
      </c>
      <c r="P23" s="293">
        <v>188.2</v>
      </c>
      <c r="Q23" s="293">
        <v>271.91000000000003</v>
      </c>
      <c r="R23" s="294">
        <v>338.2</v>
      </c>
    </row>
    <row r="24" spans="1:18" x14ac:dyDescent="0.25">
      <c r="A24" s="290" t="s">
        <v>391</v>
      </c>
      <c r="B24" s="293">
        <v>43.2</v>
      </c>
      <c r="C24" s="293">
        <v>57.71</v>
      </c>
      <c r="D24" s="294">
        <v>77.099999999999994</v>
      </c>
      <c r="H24" s="290" t="s">
        <v>391</v>
      </c>
      <c r="I24" s="293">
        <v>36.9</v>
      </c>
      <c r="J24" s="293">
        <v>57.48</v>
      </c>
      <c r="K24" s="294">
        <v>74.900000000000006</v>
      </c>
      <c r="O24" s="290" t="s">
        <v>391</v>
      </c>
      <c r="P24" s="293">
        <v>80.3</v>
      </c>
      <c r="Q24" s="293">
        <v>120.69</v>
      </c>
      <c r="R24" s="294">
        <v>157.6</v>
      </c>
    </row>
    <row r="25" spans="1:18" x14ac:dyDescent="0.25">
      <c r="A25" s="290" t="s">
        <v>392</v>
      </c>
      <c r="B25" s="293">
        <v>3.6</v>
      </c>
      <c r="C25" s="293">
        <v>4.66</v>
      </c>
      <c r="D25" s="294">
        <v>5.3</v>
      </c>
      <c r="H25" s="290" t="s">
        <v>392</v>
      </c>
      <c r="I25" s="293">
        <v>9.6999999999999993</v>
      </c>
      <c r="J25" s="293">
        <v>12.53</v>
      </c>
      <c r="K25" s="294">
        <v>14.5</v>
      </c>
      <c r="O25" s="290" t="s">
        <v>392</v>
      </c>
      <c r="P25" s="293">
        <v>14</v>
      </c>
      <c r="Q25" s="293">
        <v>17.899999999999999</v>
      </c>
      <c r="R25" s="294">
        <v>20.8</v>
      </c>
    </row>
    <row r="26" spans="1:18" x14ac:dyDescent="0.25">
      <c r="A26" s="290" t="s">
        <v>393</v>
      </c>
      <c r="B26" s="293">
        <v>178.9</v>
      </c>
      <c r="C26" s="293">
        <v>237.11</v>
      </c>
      <c r="D26" s="294">
        <v>300.60000000000002</v>
      </c>
      <c r="H26" s="290" t="s">
        <v>393</v>
      </c>
      <c r="I26" s="293">
        <v>131.4</v>
      </c>
      <c r="J26" s="293">
        <v>198.24</v>
      </c>
      <c r="K26" s="294">
        <v>262.8</v>
      </c>
      <c r="O26" s="290" t="s">
        <v>393</v>
      </c>
      <c r="P26" s="293">
        <v>326.10000000000002</v>
      </c>
      <c r="Q26" s="293">
        <v>464.45</v>
      </c>
      <c r="R26" s="294">
        <v>587.70000000000005</v>
      </c>
    </row>
    <row r="27" spans="1:18" x14ac:dyDescent="0.25">
      <c r="A27" s="290" t="s">
        <v>394</v>
      </c>
      <c r="B27" s="293">
        <v>134.30000000000001</v>
      </c>
      <c r="C27" s="293">
        <v>239.1</v>
      </c>
      <c r="D27" s="294">
        <v>343.4</v>
      </c>
      <c r="H27" s="290" t="s">
        <v>394</v>
      </c>
      <c r="I27" s="293">
        <v>128.30000000000001</v>
      </c>
      <c r="J27" s="293">
        <v>221.3</v>
      </c>
      <c r="K27" s="294">
        <v>298.39999999999998</v>
      </c>
      <c r="O27" s="290" t="s">
        <v>394</v>
      </c>
      <c r="P27" s="293">
        <v>272.7</v>
      </c>
      <c r="Q27" s="293">
        <v>467.8</v>
      </c>
      <c r="R27" s="294">
        <v>661.8</v>
      </c>
    </row>
    <row r="28" spans="1:18" x14ac:dyDescent="0.25">
      <c r="A28" s="290" t="s">
        <v>395</v>
      </c>
      <c r="B28" s="293"/>
      <c r="C28" s="293"/>
      <c r="D28" s="336"/>
      <c r="H28" s="290" t="s">
        <v>395</v>
      </c>
      <c r="I28" s="293"/>
      <c r="J28" s="293"/>
      <c r="K28" s="295"/>
      <c r="O28" s="290" t="s">
        <v>395</v>
      </c>
      <c r="P28" s="293"/>
      <c r="Q28" s="293"/>
      <c r="R28" s="295"/>
    </row>
    <row r="29" spans="1:18" x14ac:dyDescent="0.25">
      <c r="A29" s="302"/>
      <c r="B29" s="325" t="s">
        <v>425</v>
      </c>
      <c r="C29" s="325" t="s">
        <v>426</v>
      </c>
      <c r="D29" s="304" t="s">
        <v>427</v>
      </c>
      <c r="H29" s="311"/>
      <c r="I29" s="326" t="s">
        <v>425</v>
      </c>
      <c r="J29" s="326" t="s">
        <v>426</v>
      </c>
      <c r="K29" s="313" t="s">
        <v>427</v>
      </c>
      <c r="O29" s="320"/>
      <c r="P29" s="324" t="s">
        <v>425</v>
      </c>
      <c r="Q29" s="324" t="s">
        <v>426</v>
      </c>
      <c r="R29" s="322" t="s">
        <v>427</v>
      </c>
    </row>
    <row r="30" spans="1:18" x14ac:dyDescent="0.25">
      <c r="A30" s="284" t="s">
        <v>396</v>
      </c>
      <c r="B30" s="289">
        <v>1267</v>
      </c>
      <c r="C30" s="289">
        <v>1930</v>
      </c>
      <c r="D30" s="288">
        <v>2935.4</v>
      </c>
      <c r="H30" s="284" t="s">
        <v>396</v>
      </c>
      <c r="I30" s="289">
        <v>1134.0999999999999</v>
      </c>
      <c r="J30" s="289">
        <v>1725</v>
      </c>
      <c r="K30" s="288">
        <v>2453.8000000000002</v>
      </c>
      <c r="O30" s="284" t="s">
        <v>396</v>
      </c>
      <c r="P30" s="289">
        <v>2515.6999999999998</v>
      </c>
      <c r="Q30" s="289">
        <v>3765</v>
      </c>
      <c r="R30" s="288">
        <v>5504</v>
      </c>
    </row>
    <row r="32" spans="1:18" x14ac:dyDescent="0.25">
      <c r="A32" s="291"/>
      <c r="C32" s="28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7"/>
  <sheetViews>
    <sheetView zoomScale="80" zoomScaleNormal="80" workbookViewId="0">
      <selection sqref="A1:J1"/>
    </sheetView>
  </sheetViews>
  <sheetFormatPr baseColWidth="10" defaultColWidth="11.42578125" defaultRowHeight="15" x14ac:dyDescent="0.25"/>
  <cols>
    <col min="1" max="1" width="60.28515625" style="3" customWidth="1"/>
    <col min="2" max="6" width="13.28515625" style="3" customWidth="1"/>
    <col min="7" max="10" width="11.42578125" style="3" customWidth="1"/>
    <col min="11" max="11" width="12.85546875" style="3" customWidth="1"/>
    <col min="12" max="16384" width="11.42578125" style="3"/>
  </cols>
  <sheetData>
    <row r="1" spans="1:22" ht="69" customHeight="1" x14ac:dyDescent="0.25">
      <c r="A1" s="548" t="s">
        <v>686</v>
      </c>
      <c r="B1" s="548"/>
      <c r="C1" s="548"/>
      <c r="D1" s="548"/>
      <c r="E1" s="548"/>
      <c r="F1" s="548"/>
      <c r="G1" s="548"/>
      <c r="H1" s="548"/>
      <c r="I1" s="548"/>
      <c r="J1" s="548"/>
    </row>
    <row r="3" spans="1:22" ht="15.75" thickBot="1" x14ac:dyDescent="0.3"/>
    <row r="4" spans="1:22" ht="36.75" customHeight="1" x14ac:dyDescent="0.25">
      <c r="A4" s="187"/>
      <c r="B4" s="543" t="s">
        <v>684</v>
      </c>
      <c r="C4" s="544"/>
      <c r="D4" s="544"/>
      <c r="E4" s="544"/>
      <c r="F4" s="545"/>
      <c r="G4" s="543" t="s">
        <v>685</v>
      </c>
      <c r="H4" s="546"/>
      <c r="I4" s="546"/>
      <c r="J4" s="546"/>
      <c r="K4" s="547"/>
    </row>
    <row r="5" spans="1:22" ht="38.25" x14ac:dyDescent="0.25">
      <c r="A5" s="188" t="s">
        <v>146</v>
      </c>
      <c r="B5" s="189" t="s">
        <v>147</v>
      </c>
      <c r="C5" s="190" t="s">
        <v>148</v>
      </c>
      <c r="D5" s="190" t="s">
        <v>2</v>
      </c>
      <c r="E5" s="191" t="s">
        <v>149</v>
      </c>
      <c r="F5" s="190" t="s">
        <v>95</v>
      </c>
      <c r="G5" s="189" t="s">
        <v>147</v>
      </c>
      <c r="H5" s="190" t="s">
        <v>148</v>
      </c>
      <c r="I5" s="190" t="s">
        <v>2</v>
      </c>
      <c r="J5" s="191" t="s">
        <v>149</v>
      </c>
      <c r="K5" s="192" t="s">
        <v>95</v>
      </c>
      <c r="L5" s="34"/>
    </row>
    <row r="6" spans="1:22" ht="30" x14ac:dyDescent="0.25">
      <c r="A6" s="193" t="s">
        <v>373</v>
      </c>
      <c r="B6" s="194" t="s">
        <v>150</v>
      </c>
      <c r="C6" s="195" t="s">
        <v>151</v>
      </c>
      <c r="D6" s="196" t="s">
        <v>4</v>
      </c>
      <c r="E6" s="197" t="s">
        <v>152</v>
      </c>
      <c r="F6" s="196" t="s">
        <v>96</v>
      </c>
      <c r="G6" s="194" t="s">
        <v>152</v>
      </c>
      <c r="H6" s="195" t="s">
        <v>151</v>
      </c>
      <c r="I6" s="196" t="s">
        <v>4</v>
      </c>
      <c r="J6" s="197" t="s">
        <v>152</v>
      </c>
      <c r="K6" s="198" t="s">
        <v>96</v>
      </c>
      <c r="M6" s="82" t="s">
        <v>59</v>
      </c>
    </row>
    <row r="7" spans="1:22" x14ac:dyDescent="0.25">
      <c r="A7" s="134" t="s">
        <v>674</v>
      </c>
      <c r="B7" s="481">
        <v>4727.12</v>
      </c>
      <c r="C7" s="482">
        <v>2922.08</v>
      </c>
      <c r="D7" s="482">
        <v>251.58</v>
      </c>
      <c r="E7" s="483">
        <v>119.74</v>
      </c>
      <c r="F7" s="484">
        <v>8246.9500000000007</v>
      </c>
      <c r="G7" s="406">
        <v>96.48</v>
      </c>
      <c r="H7" s="407">
        <v>123.93</v>
      </c>
      <c r="I7" s="407">
        <v>4.5199999999999996</v>
      </c>
      <c r="J7" s="408">
        <v>2.17</v>
      </c>
      <c r="K7" s="409">
        <v>231.17</v>
      </c>
      <c r="M7" s="135"/>
      <c r="O7" s="135"/>
      <c r="P7" s="135"/>
      <c r="Q7" s="135"/>
      <c r="R7" s="135"/>
    </row>
    <row r="8" spans="1:22" x14ac:dyDescent="0.25">
      <c r="A8" s="134" t="s">
        <v>539</v>
      </c>
      <c r="B8" s="485">
        <v>1051.05</v>
      </c>
      <c r="C8" s="486">
        <v>1468.94</v>
      </c>
      <c r="D8" s="486">
        <v>77.03</v>
      </c>
      <c r="E8" s="487">
        <v>17.45</v>
      </c>
      <c r="F8" s="484">
        <v>2683.79</v>
      </c>
      <c r="G8" s="410">
        <v>6.23</v>
      </c>
      <c r="H8" s="411">
        <v>20.350000000000001</v>
      </c>
      <c r="I8" s="411">
        <v>3.05</v>
      </c>
      <c r="J8" s="412">
        <v>-1.17</v>
      </c>
      <c r="K8" s="409">
        <v>31.2</v>
      </c>
      <c r="M8" s="135"/>
      <c r="O8" s="135"/>
      <c r="P8" s="135"/>
      <c r="Q8" s="135"/>
      <c r="R8" s="135"/>
    </row>
    <row r="9" spans="1:22" x14ac:dyDescent="0.25">
      <c r="A9" s="134" t="s">
        <v>550</v>
      </c>
      <c r="B9" s="488">
        <v>311.22000000000003</v>
      </c>
      <c r="C9" s="489">
        <v>259.51</v>
      </c>
      <c r="D9" s="489">
        <v>15.13</v>
      </c>
      <c r="E9" s="490">
        <v>0.74</v>
      </c>
      <c r="F9" s="491">
        <v>600.21</v>
      </c>
      <c r="G9" s="410">
        <v>-66.16</v>
      </c>
      <c r="H9" s="411">
        <v>-56.8</v>
      </c>
      <c r="I9" s="411">
        <v>-8.33</v>
      </c>
      <c r="J9" s="412">
        <v>-0.13</v>
      </c>
      <c r="K9" s="409">
        <v>-138.91999999999999</v>
      </c>
      <c r="L9" s="135"/>
      <c r="M9" s="135"/>
    </row>
    <row r="10" spans="1:22" x14ac:dyDescent="0.25">
      <c r="A10" s="134" t="s">
        <v>154</v>
      </c>
      <c r="B10" s="488">
        <v>227.4</v>
      </c>
      <c r="C10" s="489">
        <v>230.09</v>
      </c>
      <c r="D10" s="489">
        <v>5.87</v>
      </c>
      <c r="E10" s="490">
        <v>2</v>
      </c>
      <c r="F10" s="491">
        <v>470.63</v>
      </c>
      <c r="G10" s="410">
        <v>-94.21</v>
      </c>
      <c r="H10" s="411">
        <v>-77.27</v>
      </c>
      <c r="I10" s="411">
        <v>-12.53</v>
      </c>
      <c r="J10" s="412">
        <v>-0.21</v>
      </c>
      <c r="K10" s="409">
        <v>-195.5</v>
      </c>
      <c r="L10" s="135"/>
      <c r="M10" s="135"/>
    </row>
    <row r="11" spans="1:22" x14ac:dyDescent="0.25">
      <c r="A11" s="136" t="s">
        <v>155</v>
      </c>
      <c r="B11" s="492">
        <v>1930</v>
      </c>
      <c r="C11" s="493">
        <v>1725</v>
      </c>
      <c r="D11" s="493">
        <v>0</v>
      </c>
      <c r="E11" s="494">
        <v>110</v>
      </c>
      <c r="F11" s="495">
        <v>3765</v>
      </c>
      <c r="G11" s="413">
        <v>-5</v>
      </c>
      <c r="H11" s="414">
        <v>-10</v>
      </c>
      <c r="I11" s="414">
        <v>0</v>
      </c>
      <c r="J11" s="415">
        <v>-10</v>
      </c>
      <c r="K11" s="416">
        <v>-25</v>
      </c>
      <c r="O11" s="135"/>
      <c r="P11" s="135"/>
      <c r="Q11" s="135"/>
      <c r="R11" s="135"/>
    </row>
    <row r="12" spans="1:22" x14ac:dyDescent="0.25">
      <c r="A12" s="137" t="s">
        <v>97</v>
      </c>
      <c r="B12" s="138">
        <f t="shared" ref="B12:K12" si="0">SUM(B7:B11)</f>
        <v>8246.7900000000009</v>
      </c>
      <c r="C12" s="138">
        <f t="shared" si="0"/>
        <v>6605.6200000000008</v>
      </c>
      <c r="D12" s="138">
        <f t="shared" si="0"/>
        <v>349.61</v>
      </c>
      <c r="E12" s="138">
        <f t="shared" si="0"/>
        <v>249.93</v>
      </c>
      <c r="F12" s="496">
        <f t="shared" si="0"/>
        <v>15766.58</v>
      </c>
      <c r="G12" s="138">
        <f t="shared" si="0"/>
        <v>-62.659999999999982</v>
      </c>
      <c r="H12" s="138">
        <f t="shared" si="0"/>
        <v>0.21000000000000796</v>
      </c>
      <c r="I12" s="138">
        <f t="shared" si="0"/>
        <v>-13.29</v>
      </c>
      <c r="J12" s="138">
        <f t="shared" si="0"/>
        <v>-9.34</v>
      </c>
      <c r="K12" s="417">
        <f t="shared" si="0"/>
        <v>-97.049999999999983</v>
      </c>
      <c r="L12" s="34"/>
    </row>
    <row r="13" spans="1:22" x14ac:dyDescent="0.25">
      <c r="A13" s="134"/>
      <c r="B13" s="497"/>
      <c r="C13" s="497"/>
      <c r="D13" s="497"/>
      <c r="E13" s="497"/>
      <c r="F13" s="497"/>
      <c r="G13" s="418"/>
      <c r="H13" s="418"/>
      <c r="I13" s="418"/>
      <c r="J13" s="418"/>
      <c r="K13" s="419"/>
    </row>
    <row r="14" spans="1:22" x14ac:dyDescent="0.25">
      <c r="A14" s="139" t="s">
        <v>98</v>
      </c>
      <c r="B14" s="498"/>
      <c r="C14" s="498"/>
      <c r="D14" s="498"/>
      <c r="E14" s="498"/>
      <c r="F14" s="498"/>
      <c r="G14" s="420"/>
      <c r="H14" s="420"/>
      <c r="I14" s="420"/>
      <c r="J14" s="420"/>
      <c r="K14" s="421"/>
    </row>
    <row r="15" spans="1:22" x14ac:dyDescent="0.25">
      <c r="A15" s="140" t="s">
        <v>374</v>
      </c>
      <c r="B15" s="481">
        <v>4052.8</v>
      </c>
      <c r="C15" s="482">
        <v>2167.4899999999998</v>
      </c>
      <c r="D15" s="482">
        <v>177.32</v>
      </c>
      <c r="E15" s="483">
        <v>70.48</v>
      </c>
      <c r="F15" s="484">
        <v>6627.69</v>
      </c>
      <c r="G15" s="410">
        <v>82.14</v>
      </c>
      <c r="H15" s="411">
        <v>82.09</v>
      </c>
      <c r="I15" s="411">
        <v>3.86</v>
      </c>
      <c r="J15" s="412">
        <v>0</v>
      </c>
      <c r="K15" s="409">
        <v>171.57</v>
      </c>
      <c r="M15" s="135"/>
      <c r="N15" s="135"/>
      <c r="O15" s="135"/>
      <c r="P15" s="135"/>
      <c r="Q15" s="135"/>
      <c r="R15" s="135"/>
      <c r="S15" s="135"/>
      <c r="T15" s="135"/>
      <c r="U15" s="135"/>
      <c r="V15" s="135"/>
    </row>
    <row r="16" spans="1:22" x14ac:dyDescent="0.25">
      <c r="A16" s="134" t="s">
        <v>539</v>
      </c>
      <c r="B16" s="485">
        <v>840.33</v>
      </c>
      <c r="C16" s="486">
        <v>973.53</v>
      </c>
      <c r="D16" s="486">
        <v>45.17</v>
      </c>
      <c r="E16" s="487">
        <v>0</v>
      </c>
      <c r="F16" s="484">
        <v>1899.69</v>
      </c>
      <c r="G16" s="410">
        <v>3.34</v>
      </c>
      <c r="H16" s="411">
        <v>-14.16</v>
      </c>
      <c r="I16" s="411">
        <v>0.82</v>
      </c>
      <c r="J16" s="412">
        <v>0</v>
      </c>
      <c r="K16" s="409">
        <v>-9.26</v>
      </c>
      <c r="M16" s="135"/>
      <c r="N16" s="135"/>
      <c r="O16" s="135"/>
      <c r="P16" s="135"/>
      <c r="Q16" s="135"/>
      <c r="R16" s="135"/>
      <c r="S16" s="135"/>
      <c r="T16" s="135"/>
      <c r="U16" s="135"/>
      <c r="V16" s="135"/>
    </row>
    <row r="17" spans="1:22" x14ac:dyDescent="0.25">
      <c r="A17" s="134" t="s">
        <v>153</v>
      </c>
      <c r="B17" s="488">
        <v>136.9</v>
      </c>
      <c r="C17" s="489">
        <v>95.8</v>
      </c>
      <c r="D17" s="489">
        <v>8.24</v>
      </c>
      <c r="E17" s="490">
        <v>0</v>
      </c>
      <c r="F17" s="491">
        <v>248.36</v>
      </c>
      <c r="G17" s="410">
        <v>-61.49</v>
      </c>
      <c r="H17" s="411">
        <v>-36.79</v>
      </c>
      <c r="I17" s="411">
        <v>-4.25</v>
      </c>
      <c r="J17" s="412">
        <v>0</v>
      </c>
      <c r="K17" s="409">
        <v>-106.36</v>
      </c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x14ac:dyDescent="0.25">
      <c r="A18" s="134" t="s">
        <v>154</v>
      </c>
      <c r="B18" s="488">
        <v>85.89</v>
      </c>
      <c r="C18" s="489">
        <v>93.91</v>
      </c>
      <c r="D18" s="489">
        <v>3.33</v>
      </c>
      <c r="E18" s="490">
        <v>0</v>
      </c>
      <c r="F18" s="491">
        <v>186.13</v>
      </c>
      <c r="G18" s="410">
        <v>-60.06</v>
      </c>
      <c r="H18" s="411">
        <v>-38.200000000000003</v>
      </c>
      <c r="I18" s="411">
        <v>-7.62</v>
      </c>
      <c r="J18" s="412">
        <v>0</v>
      </c>
      <c r="K18" s="409">
        <v>-112.73</v>
      </c>
      <c r="M18" s="135"/>
      <c r="N18" s="135"/>
      <c r="O18" s="135"/>
      <c r="P18" s="135"/>
      <c r="Q18" s="135"/>
      <c r="R18" s="135"/>
      <c r="S18" s="135"/>
      <c r="T18" s="135"/>
      <c r="U18" s="135"/>
      <c r="V18" s="135"/>
    </row>
    <row r="19" spans="1:22" x14ac:dyDescent="0.25">
      <c r="A19" s="136" t="s">
        <v>155</v>
      </c>
      <c r="B19" s="488">
        <v>365</v>
      </c>
      <c r="C19" s="489">
        <v>225</v>
      </c>
      <c r="D19" s="489">
        <v>0</v>
      </c>
      <c r="E19" s="490">
        <v>45</v>
      </c>
      <c r="F19" s="499">
        <v>635</v>
      </c>
      <c r="G19" s="413">
        <v>5</v>
      </c>
      <c r="H19" s="414">
        <v>-5</v>
      </c>
      <c r="I19" s="414">
        <v>0</v>
      </c>
      <c r="J19" s="415">
        <v>-5</v>
      </c>
      <c r="K19" s="416">
        <v>-5</v>
      </c>
      <c r="M19" s="135"/>
      <c r="N19" s="135"/>
      <c r="O19" s="135"/>
      <c r="P19" s="135"/>
      <c r="Q19" s="135"/>
      <c r="R19" s="135"/>
      <c r="S19" s="135"/>
      <c r="T19" s="135"/>
      <c r="U19" s="135"/>
      <c r="V19" s="135"/>
    </row>
    <row r="20" spans="1:22" x14ac:dyDescent="0.25">
      <c r="A20" s="137" t="s">
        <v>99</v>
      </c>
      <c r="B20" s="138">
        <f t="shared" ref="B20:K20" si="1">SUM(B15:B19)</f>
        <v>5480.92</v>
      </c>
      <c r="C20" s="138">
        <f t="shared" si="1"/>
        <v>3555.7299999999996</v>
      </c>
      <c r="D20" s="138">
        <f t="shared" si="1"/>
        <v>234.06000000000003</v>
      </c>
      <c r="E20" s="138">
        <f t="shared" si="1"/>
        <v>115.48</v>
      </c>
      <c r="F20" s="496">
        <f t="shared" si="1"/>
        <v>9596.869999999999</v>
      </c>
      <c r="G20" s="138">
        <f t="shared" si="1"/>
        <v>-31.07</v>
      </c>
      <c r="H20" s="138">
        <f t="shared" si="1"/>
        <v>-12.059999999999995</v>
      </c>
      <c r="I20" s="138">
        <f t="shared" si="1"/>
        <v>-7.19</v>
      </c>
      <c r="J20" s="138">
        <f t="shared" si="1"/>
        <v>-5</v>
      </c>
      <c r="K20" s="417">
        <f t="shared" si="1"/>
        <v>-61.78</v>
      </c>
      <c r="L20" s="34"/>
      <c r="M20" s="135"/>
      <c r="N20" s="135"/>
      <c r="O20" s="135"/>
      <c r="P20" s="135"/>
      <c r="Q20" s="135"/>
      <c r="R20" s="135"/>
      <c r="S20" s="135"/>
      <c r="T20" s="135"/>
      <c r="U20" s="135"/>
      <c r="V20" s="135"/>
    </row>
    <row r="21" spans="1:22" x14ac:dyDescent="0.25">
      <c r="A21" s="134"/>
      <c r="B21" s="497"/>
      <c r="C21" s="497"/>
      <c r="D21" s="497"/>
      <c r="E21" s="497"/>
      <c r="F21" s="497"/>
      <c r="G21" s="422"/>
      <c r="H21" s="422"/>
      <c r="I21" s="422"/>
      <c r="J21" s="422"/>
      <c r="K21" s="423"/>
      <c r="M21" s="135"/>
      <c r="N21" s="135"/>
      <c r="O21" s="135"/>
      <c r="P21" s="135"/>
      <c r="Q21" s="135"/>
      <c r="R21" s="135"/>
      <c r="S21" s="135"/>
      <c r="T21" s="135"/>
      <c r="U21" s="135"/>
      <c r="V21" s="135"/>
    </row>
    <row r="22" spans="1:22" x14ac:dyDescent="0.25">
      <c r="A22" s="141" t="s">
        <v>100</v>
      </c>
      <c r="B22" s="500"/>
      <c r="C22" s="500"/>
      <c r="D22" s="500"/>
      <c r="E22" s="500"/>
      <c r="F22" s="500"/>
      <c r="G22" s="422"/>
      <c r="H22" s="422"/>
      <c r="I22" s="422"/>
      <c r="J22" s="422"/>
      <c r="K22" s="424"/>
    </row>
    <row r="23" spans="1:22" x14ac:dyDescent="0.25">
      <c r="A23" s="140" t="s">
        <v>374</v>
      </c>
      <c r="B23" s="481">
        <v>656.47</v>
      </c>
      <c r="C23" s="482">
        <v>687.24</v>
      </c>
      <c r="D23" s="482">
        <v>71.010000000000005</v>
      </c>
      <c r="E23" s="483">
        <v>39.020000000000003</v>
      </c>
      <c r="F23" s="501">
        <v>1517.65</v>
      </c>
      <c r="G23" s="406">
        <v>12.43</v>
      </c>
      <c r="H23" s="407">
        <v>38.28</v>
      </c>
      <c r="I23" s="407">
        <v>0.53</v>
      </c>
      <c r="J23" s="408">
        <v>0.81</v>
      </c>
      <c r="K23" s="409">
        <v>52.52</v>
      </c>
      <c r="M23" s="135"/>
      <c r="N23" s="135"/>
      <c r="O23" s="135"/>
      <c r="P23" s="135"/>
    </row>
    <row r="24" spans="1:22" x14ac:dyDescent="0.25">
      <c r="A24" s="134" t="s">
        <v>539</v>
      </c>
      <c r="B24" s="485">
        <v>108.15</v>
      </c>
      <c r="C24" s="486">
        <v>353.03</v>
      </c>
      <c r="D24" s="486">
        <v>27.01</v>
      </c>
      <c r="E24" s="487">
        <v>3.69</v>
      </c>
      <c r="F24" s="484">
        <v>516.20000000000005</v>
      </c>
      <c r="G24" s="410">
        <v>4.76</v>
      </c>
      <c r="H24" s="411">
        <v>40.19</v>
      </c>
      <c r="I24" s="411">
        <v>2.58</v>
      </c>
      <c r="J24" s="412">
        <v>-0.05</v>
      </c>
      <c r="K24" s="409">
        <v>49.8</v>
      </c>
      <c r="M24" s="135"/>
      <c r="N24" s="135"/>
      <c r="O24" s="135"/>
      <c r="P24" s="135"/>
    </row>
    <row r="25" spans="1:22" x14ac:dyDescent="0.25">
      <c r="A25" s="134" t="s">
        <v>153</v>
      </c>
      <c r="B25" s="488">
        <v>29.25</v>
      </c>
      <c r="C25" s="489">
        <v>37.99</v>
      </c>
      <c r="D25" s="489">
        <v>6.16</v>
      </c>
      <c r="E25" s="490">
        <v>0.05</v>
      </c>
      <c r="F25" s="491">
        <v>79</v>
      </c>
      <c r="G25" s="410">
        <v>-9.19</v>
      </c>
      <c r="H25" s="411">
        <v>-12.9</v>
      </c>
      <c r="I25" s="411">
        <v>-3.9</v>
      </c>
      <c r="J25" s="412">
        <v>0.05</v>
      </c>
      <c r="K25" s="409">
        <v>-29.45</v>
      </c>
      <c r="M25" s="135"/>
      <c r="N25" s="135"/>
      <c r="O25" s="135"/>
      <c r="P25" s="135"/>
    </row>
    <row r="26" spans="1:22" x14ac:dyDescent="0.25">
      <c r="A26" s="134" t="s">
        <v>154</v>
      </c>
      <c r="B26" s="488">
        <v>31.34</v>
      </c>
      <c r="C26" s="489">
        <v>88.35</v>
      </c>
      <c r="D26" s="489">
        <v>2.29</v>
      </c>
      <c r="E26" s="490">
        <v>1.03</v>
      </c>
      <c r="F26" s="491">
        <v>125.08</v>
      </c>
      <c r="G26" s="410">
        <v>-24.48</v>
      </c>
      <c r="H26" s="411">
        <v>-51.54</v>
      </c>
      <c r="I26" s="411">
        <v>-4.92</v>
      </c>
      <c r="J26" s="412">
        <v>-0.21</v>
      </c>
      <c r="K26" s="409">
        <v>-85.57</v>
      </c>
      <c r="M26" s="135"/>
      <c r="N26" s="135"/>
      <c r="O26" s="135"/>
      <c r="P26" s="135"/>
    </row>
    <row r="27" spans="1:22" x14ac:dyDescent="0.25">
      <c r="A27" s="136" t="s">
        <v>155</v>
      </c>
      <c r="B27" s="488">
        <v>325</v>
      </c>
      <c r="C27" s="489">
        <v>380</v>
      </c>
      <c r="D27" s="489">
        <v>0</v>
      </c>
      <c r="E27" s="490">
        <v>30</v>
      </c>
      <c r="F27" s="499">
        <v>735</v>
      </c>
      <c r="G27" s="413">
        <v>-5</v>
      </c>
      <c r="H27" s="414">
        <v>-5</v>
      </c>
      <c r="I27" s="414">
        <v>0</v>
      </c>
      <c r="J27" s="415">
        <v>-5</v>
      </c>
      <c r="K27" s="416">
        <v>-15</v>
      </c>
      <c r="M27" s="135"/>
      <c r="N27" s="135"/>
      <c r="O27" s="135"/>
      <c r="P27" s="135"/>
    </row>
    <row r="28" spans="1:22" x14ac:dyDescent="0.25">
      <c r="A28" s="137" t="s">
        <v>99</v>
      </c>
      <c r="B28" s="138">
        <f t="shared" ref="B28:K28" si="2">SUM(B23:B27)</f>
        <v>1150.21</v>
      </c>
      <c r="C28" s="138">
        <f t="shared" si="2"/>
        <v>1546.61</v>
      </c>
      <c r="D28" s="138">
        <f t="shared" si="2"/>
        <v>106.47000000000001</v>
      </c>
      <c r="E28" s="138">
        <f t="shared" si="2"/>
        <v>73.789999999999992</v>
      </c>
      <c r="F28" s="496">
        <f t="shared" si="2"/>
        <v>2972.9300000000003</v>
      </c>
      <c r="G28" s="138">
        <f t="shared" si="2"/>
        <v>-21.480000000000004</v>
      </c>
      <c r="H28" s="138">
        <f t="shared" si="2"/>
        <v>9.029999999999994</v>
      </c>
      <c r="I28" s="138">
        <f t="shared" si="2"/>
        <v>-5.7099999999999991</v>
      </c>
      <c r="J28" s="138">
        <f t="shared" si="2"/>
        <v>-4.4000000000000004</v>
      </c>
      <c r="K28" s="417">
        <f t="shared" si="2"/>
        <v>-27.700000000000003</v>
      </c>
      <c r="L28" s="34"/>
    </row>
    <row r="29" spans="1:22" x14ac:dyDescent="0.25">
      <c r="A29" s="134"/>
      <c r="B29" s="497"/>
      <c r="C29" s="497"/>
      <c r="D29" s="497"/>
      <c r="E29" s="497"/>
      <c r="F29" s="497"/>
      <c r="G29" s="422"/>
      <c r="H29" s="422"/>
      <c r="I29" s="422"/>
      <c r="J29" s="422"/>
      <c r="K29" s="423"/>
    </row>
    <row r="30" spans="1:22" x14ac:dyDescent="0.25">
      <c r="A30" s="141" t="s">
        <v>101</v>
      </c>
      <c r="B30" s="500"/>
      <c r="C30" s="500"/>
      <c r="D30" s="500"/>
      <c r="E30" s="500"/>
      <c r="F30" s="500"/>
      <c r="G30" s="425"/>
      <c r="H30" s="425"/>
      <c r="I30" s="425"/>
      <c r="J30" s="425"/>
      <c r="K30" s="424"/>
    </row>
    <row r="31" spans="1:22" x14ac:dyDescent="0.25">
      <c r="A31" s="140" t="s">
        <v>374</v>
      </c>
      <c r="B31" s="481">
        <v>17.84</v>
      </c>
      <c r="C31" s="482">
        <v>67.34</v>
      </c>
      <c r="D31" s="482">
        <v>3.25</v>
      </c>
      <c r="E31" s="483">
        <v>10.24</v>
      </c>
      <c r="F31" s="502">
        <v>101.61</v>
      </c>
      <c r="G31" s="410">
        <v>1.91</v>
      </c>
      <c r="H31" s="411">
        <v>3.56</v>
      </c>
      <c r="I31" s="411">
        <v>0.13</v>
      </c>
      <c r="J31" s="412">
        <v>1.36</v>
      </c>
      <c r="K31" s="409">
        <v>7.08</v>
      </c>
      <c r="M31" s="135"/>
      <c r="N31" s="135"/>
      <c r="O31" s="135"/>
      <c r="P31" s="135"/>
    </row>
    <row r="32" spans="1:22" x14ac:dyDescent="0.25">
      <c r="A32" s="134" t="s">
        <v>539</v>
      </c>
      <c r="B32" s="485">
        <v>102.57</v>
      </c>
      <c r="C32" s="486">
        <v>142.38</v>
      </c>
      <c r="D32" s="486">
        <v>4.84</v>
      </c>
      <c r="E32" s="487">
        <v>13.76</v>
      </c>
      <c r="F32" s="503">
        <v>267.89999999999998</v>
      </c>
      <c r="G32" s="410">
        <v>-1.87</v>
      </c>
      <c r="H32" s="411">
        <v>-5.68</v>
      </c>
      <c r="I32" s="411">
        <v>-0.35</v>
      </c>
      <c r="J32" s="412">
        <v>-1.1200000000000001</v>
      </c>
      <c r="K32" s="409">
        <v>-9.33</v>
      </c>
      <c r="M32" s="135"/>
      <c r="N32" s="135"/>
      <c r="O32" s="135"/>
      <c r="P32" s="135"/>
    </row>
    <row r="33" spans="1:49" x14ac:dyDescent="0.25">
      <c r="A33" s="134" t="s">
        <v>153</v>
      </c>
      <c r="B33" s="488">
        <v>5.07</v>
      </c>
      <c r="C33" s="489">
        <v>30.71</v>
      </c>
      <c r="D33" s="489">
        <v>0.72</v>
      </c>
      <c r="E33" s="490">
        <v>0.69</v>
      </c>
      <c r="F33" s="504">
        <v>37.85</v>
      </c>
      <c r="G33" s="410">
        <v>-0.47</v>
      </c>
      <c r="H33" s="411">
        <v>-7.11</v>
      </c>
      <c r="I33" s="411">
        <v>-0.18</v>
      </c>
      <c r="J33" s="412">
        <v>-0.18</v>
      </c>
      <c r="K33" s="409">
        <v>-8.11</v>
      </c>
      <c r="M33" s="135"/>
      <c r="N33" s="135"/>
      <c r="O33" s="135"/>
      <c r="P33" s="135"/>
    </row>
    <row r="34" spans="1:49" x14ac:dyDescent="0.25">
      <c r="A34" s="134" t="s">
        <v>154</v>
      </c>
      <c r="B34" s="488">
        <v>110.17</v>
      </c>
      <c r="C34" s="489">
        <v>47.82</v>
      </c>
      <c r="D34" s="489">
        <v>0.24</v>
      </c>
      <c r="E34" s="490">
        <v>0.96</v>
      </c>
      <c r="F34" s="504">
        <v>159.41999999999999</v>
      </c>
      <c r="G34" s="410">
        <v>-9.68</v>
      </c>
      <c r="H34" s="411">
        <v>12.48</v>
      </c>
      <c r="I34" s="411">
        <v>0</v>
      </c>
      <c r="J34" s="412">
        <v>0</v>
      </c>
      <c r="K34" s="409">
        <v>2.79</v>
      </c>
      <c r="M34" s="135"/>
      <c r="N34" s="135"/>
      <c r="O34" s="135"/>
      <c r="P34" s="135"/>
    </row>
    <row r="35" spans="1:49" ht="15.75" thickBot="1" x14ac:dyDescent="0.3">
      <c r="A35" s="222" t="s">
        <v>155</v>
      </c>
      <c r="B35" s="505">
        <v>1240</v>
      </c>
      <c r="C35" s="506">
        <v>1120</v>
      </c>
      <c r="D35" s="506">
        <v>0</v>
      </c>
      <c r="E35" s="507">
        <v>35</v>
      </c>
      <c r="F35" s="508">
        <v>2395</v>
      </c>
      <c r="G35" s="426">
        <v>-5</v>
      </c>
      <c r="H35" s="427">
        <v>0</v>
      </c>
      <c r="I35" s="427">
        <v>0</v>
      </c>
      <c r="J35" s="428">
        <v>0</v>
      </c>
      <c r="K35" s="429">
        <v>-5</v>
      </c>
      <c r="M35" s="135"/>
      <c r="N35" s="135"/>
      <c r="O35" s="135"/>
      <c r="P35" s="135"/>
    </row>
    <row r="36" spans="1:49" ht="15.75" thickBot="1" x14ac:dyDescent="0.3">
      <c r="A36" s="221" t="s">
        <v>99</v>
      </c>
      <c r="B36" s="138">
        <f t="shared" ref="B36:K36" si="3">SUM(B31:B35)</f>
        <v>1475.65</v>
      </c>
      <c r="C36" s="138">
        <f t="shared" si="3"/>
        <v>1408.25</v>
      </c>
      <c r="D36" s="138">
        <f t="shared" si="3"/>
        <v>9.0500000000000007</v>
      </c>
      <c r="E36" s="138">
        <f t="shared" si="3"/>
        <v>60.650000000000006</v>
      </c>
      <c r="F36" s="496">
        <f t="shared" si="3"/>
        <v>2961.7799999999997</v>
      </c>
      <c r="G36" s="138">
        <f t="shared" si="3"/>
        <v>-15.11</v>
      </c>
      <c r="H36" s="138">
        <f t="shared" si="3"/>
        <v>3.25</v>
      </c>
      <c r="I36" s="138">
        <f t="shared" si="3"/>
        <v>-0.39999999999999997</v>
      </c>
      <c r="J36" s="138">
        <f t="shared" si="3"/>
        <v>0.06</v>
      </c>
      <c r="K36" s="417">
        <f t="shared" si="3"/>
        <v>-12.57</v>
      </c>
      <c r="L36" s="34"/>
    </row>
    <row r="37" spans="1:49" x14ac:dyDescent="0.25">
      <c r="A37" s="226"/>
      <c r="B37" s="512"/>
      <c r="C37" s="512"/>
      <c r="D37" s="512"/>
      <c r="E37" s="512"/>
      <c r="F37" s="512"/>
      <c r="G37" s="513"/>
      <c r="H37" s="513"/>
      <c r="I37" s="142"/>
      <c r="J37" s="142"/>
      <c r="K37" s="142"/>
    </row>
    <row r="38" spans="1:49" s="143" customFormat="1" x14ac:dyDescent="0.25">
      <c r="A38" s="514"/>
      <c r="B38" s="515"/>
      <c r="C38" s="515"/>
      <c r="D38" s="132"/>
      <c r="E38" s="132"/>
      <c r="F38" s="529"/>
      <c r="G38" s="132"/>
      <c r="H38" s="132"/>
      <c r="I38" s="13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s="143" customFormat="1" ht="17.25" x14ac:dyDescent="0.25">
      <c r="A39" s="515" t="s">
        <v>687</v>
      </c>
      <c r="B39" s="515"/>
      <c r="C39" s="515"/>
      <c r="D39" s="132"/>
      <c r="E39" s="132"/>
      <c r="F39" s="132"/>
      <c r="G39" s="132"/>
      <c r="H39" s="132"/>
      <c r="I39" s="13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143" customFormat="1" x14ac:dyDescent="0.25">
      <c r="A40" s="515" t="s">
        <v>681</v>
      </c>
      <c r="B40" s="515"/>
      <c r="C40" s="515"/>
      <c r="D40" s="132"/>
      <c r="E40" s="132"/>
      <c r="F40" s="529"/>
      <c r="G40" s="132"/>
      <c r="H40" s="132"/>
      <c r="I40" s="13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143" customFormat="1" x14ac:dyDescent="0.25">
      <c r="A41" s="515"/>
      <c r="B41" s="515"/>
      <c r="C41" s="515"/>
      <c r="D41" s="132"/>
      <c r="E41" s="132"/>
      <c r="F41" s="132"/>
      <c r="G41" s="132"/>
      <c r="H41" s="132"/>
      <c r="I41" s="13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s="143" customFormat="1" ht="17.25" x14ac:dyDescent="0.25">
      <c r="A42" s="515" t="s">
        <v>779</v>
      </c>
      <c r="B42" s="515"/>
      <c r="C42" s="515"/>
      <c r="D42" s="515"/>
      <c r="E42" s="515"/>
      <c r="F42" s="515"/>
      <c r="G42" s="515"/>
      <c r="H42" s="132"/>
      <c r="I42" s="13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x14ac:dyDescent="0.25">
      <c r="A43" s="515" t="s">
        <v>682</v>
      </c>
      <c r="B43" s="132"/>
      <c r="C43" s="132"/>
      <c r="D43" s="132"/>
      <c r="E43" s="132"/>
      <c r="F43" s="132"/>
      <c r="G43" s="132"/>
      <c r="H43" s="132"/>
      <c r="I43" s="132"/>
    </row>
    <row r="44" spans="1:49" x14ac:dyDescent="0.25">
      <c r="A44" s="132"/>
      <c r="B44" s="132"/>
      <c r="C44" s="132"/>
      <c r="D44" s="132"/>
      <c r="E44" s="132"/>
      <c r="F44" s="132"/>
      <c r="G44" s="132"/>
      <c r="H44" s="132"/>
      <c r="I44" s="132"/>
    </row>
    <row r="45" spans="1:49" x14ac:dyDescent="0.25">
      <c r="B45" s="453"/>
      <c r="C45" s="453"/>
      <c r="D45" s="453"/>
      <c r="E45" s="453"/>
      <c r="F45" s="453"/>
      <c r="G45" s="453"/>
      <c r="H45" s="453"/>
      <c r="I45" s="453"/>
      <c r="J45" s="453"/>
      <c r="K45" s="453"/>
    </row>
    <row r="46" spans="1:49" x14ac:dyDescent="0.25">
      <c r="B46" s="453"/>
      <c r="C46" s="453"/>
      <c r="D46" s="453"/>
      <c r="E46" s="453"/>
      <c r="F46" s="453"/>
      <c r="G46" s="453"/>
      <c r="H46" s="453"/>
      <c r="I46" s="453"/>
      <c r="J46" s="453"/>
      <c r="K46" s="453"/>
    </row>
    <row r="47" spans="1:49" x14ac:dyDescent="0.25">
      <c r="B47" s="453"/>
      <c r="C47" s="453"/>
      <c r="D47" s="453"/>
      <c r="E47" s="453"/>
      <c r="F47" s="453"/>
      <c r="G47" s="453"/>
      <c r="H47" s="453"/>
      <c r="I47" s="453"/>
      <c r="J47" s="453"/>
      <c r="K47" s="453"/>
    </row>
    <row r="48" spans="1:49" x14ac:dyDescent="0.25">
      <c r="B48" s="453"/>
      <c r="C48" s="453"/>
      <c r="D48" s="453"/>
      <c r="E48" s="453"/>
      <c r="F48" s="453"/>
      <c r="G48" s="453"/>
      <c r="H48" s="453"/>
      <c r="I48" s="453"/>
      <c r="J48" s="453"/>
      <c r="K48" s="453"/>
    </row>
    <row r="49" spans="2:11" x14ac:dyDescent="0.25">
      <c r="B49" s="453"/>
      <c r="C49" s="453"/>
      <c r="D49" s="453"/>
      <c r="E49" s="453"/>
      <c r="F49" s="453"/>
      <c r="G49" s="453"/>
      <c r="H49" s="453"/>
      <c r="I49" s="453"/>
      <c r="J49" s="453"/>
      <c r="K49" s="453"/>
    </row>
    <row r="50" spans="2:11" x14ac:dyDescent="0.25">
      <c r="B50" s="453"/>
      <c r="C50" s="453"/>
      <c r="D50" s="453"/>
      <c r="E50" s="453"/>
      <c r="F50" s="453"/>
      <c r="G50" s="453"/>
      <c r="H50" s="453"/>
      <c r="I50" s="453"/>
      <c r="J50" s="453"/>
      <c r="K50" s="453"/>
    </row>
    <row r="51" spans="2:11" x14ac:dyDescent="0.25">
      <c r="B51" s="455"/>
      <c r="C51" s="455"/>
      <c r="D51" s="455"/>
      <c r="E51" s="455"/>
      <c r="F51" s="455"/>
    </row>
    <row r="52" spans="2:11" x14ac:dyDescent="0.25">
      <c r="B52" s="455"/>
      <c r="C52" s="455"/>
      <c r="D52" s="455"/>
      <c r="E52" s="455"/>
      <c r="F52" s="455"/>
      <c r="G52" s="454"/>
      <c r="H52" s="454"/>
      <c r="I52" s="454"/>
      <c r="J52" s="454"/>
      <c r="K52" s="454"/>
    </row>
    <row r="53" spans="2:11" x14ac:dyDescent="0.25">
      <c r="B53" s="455"/>
      <c r="C53" s="455"/>
      <c r="D53" s="455"/>
      <c r="E53" s="455"/>
      <c r="F53" s="455"/>
      <c r="G53" s="454"/>
      <c r="H53" s="454"/>
      <c r="I53" s="454"/>
      <c r="J53" s="454"/>
      <c r="K53" s="454"/>
    </row>
    <row r="54" spans="2:11" x14ac:dyDescent="0.25">
      <c r="B54" s="455"/>
      <c r="C54" s="455"/>
      <c r="D54" s="455"/>
      <c r="E54" s="455"/>
      <c r="F54" s="455"/>
      <c r="G54" s="454"/>
      <c r="H54" s="454"/>
      <c r="I54" s="454"/>
      <c r="J54" s="454"/>
      <c r="K54" s="454"/>
    </row>
    <row r="55" spans="2:11" x14ac:dyDescent="0.25">
      <c r="B55" s="455"/>
      <c r="C55" s="455"/>
      <c r="D55" s="455"/>
      <c r="E55" s="455"/>
      <c r="F55" s="455"/>
      <c r="G55" s="454"/>
      <c r="H55" s="454"/>
      <c r="I55" s="454"/>
      <c r="J55" s="454"/>
      <c r="K55" s="454"/>
    </row>
    <row r="56" spans="2:11" x14ac:dyDescent="0.25">
      <c r="B56" s="455"/>
      <c r="C56" s="455"/>
      <c r="D56" s="455"/>
      <c r="E56" s="455"/>
      <c r="F56" s="455"/>
      <c r="G56" s="454"/>
      <c r="H56" s="454"/>
      <c r="I56" s="454"/>
      <c r="J56" s="454"/>
      <c r="K56" s="454"/>
    </row>
    <row r="57" spans="2:11" x14ac:dyDescent="0.25">
      <c r="B57" s="454"/>
      <c r="C57" s="454"/>
      <c r="D57" s="454"/>
      <c r="E57" s="454"/>
      <c r="F57" s="454"/>
      <c r="G57" s="454"/>
      <c r="H57" s="454"/>
      <c r="I57" s="454"/>
      <c r="J57" s="454"/>
      <c r="K57" s="454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0"/>
  <sheetViews>
    <sheetView tabSelected="1" workbookViewId="0">
      <selection activeCell="Q17" sqref="Q17"/>
    </sheetView>
  </sheetViews>
  <sheetFormatPr baseColWidth="10" defaultColWidth="11.42578125" defaultRowHeight="15" x14ac:dyDescent="0.25"/>
  <cols>
    <col min="1" max="1" width="13.7109375" style="3" bestFit="1" customWidth="1"/>
    <col min="2" max="2" width="11.42578125" style="3"/>
    <col min="3" max="3" width="40.85546875" style="3" customWidth="1"/>
    <col min="4" max="4" width="12.42578125" style="3" bestFit="1" customWidth="1"/>
    <col min="5" max="5" width="11.42578125" style="3" customWidth="1"/>
    <col min="6" max="6" width="9.5703125" style="3" customWidth="1"/>
    <col min="7" max="7" width="12.140625" style="3" customWidth="1"/>
    <col min="8" max="8" width="12.42578125" style="3" bestFit="1" customWidth="1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6" ht="15.75" x14ac:dyDescent="0.25">
      <c r="A1" s="263" t="s">
        <v>688</v>
      </c>
      <c r="B1" s="116"/>
      <c r="C1" s="116"/>
    </row>
    <row r="2" spans="1:16" ht="15.75" x14ac:dyDescent="0.25">
      <c r="A2" s="264" t="s">
        <v>689</v>
      </c>
    </row>
    <row r="3" spans="1:16" x14ac:dyDescent="0.25">
      <c r="A3" s="116"/>
    </row>
    <row r="4" spans="1:16" ht="15.75" thickBot="1" x14ac:dyDescent="0.3"/>
    <row r="5" spans="1:16" ht="15" customHeight="1" x14ac:dyDescent="0.25">
      <c r="A5" s="127"/>
      <c r="B5" s="2"/>
      <c r="C5" s="1"/>
      <c r="D5" s="552" t="s">
        <v>784</v>
      </c>
      <c r="E5" s="553"/>
      <c r="F5" s="553"/>
      <c r="G5" s="553"/>
      <c r="H5" s="554"/>
      <c r="I5" s="555" t="s">
        <v>690</v>
      </c>
      <c r="J5" s="556"/>
      <c r="K5" s="556"/>
      <c r="L5" s="556"/>
      <c r="M5" s="557"/>
    </row>
    <row r="6" spans="1:16" ht="24" x14ac:dyDescent="0.25">
      <c r="A6" s="128" t="s">
        <v>259</v>
      </c>
      <c r="B6" s="239" t="s">
        <v>375</v>
      </c>
      <c r="C6" s="117" t="s">
        <v>783</v>
      </c>
      <c r="D6" s="83" t="s">
        <v>257</v>
      </c>
      <c r="E6" s="99" t="s">
        <v>258</v>
      </c>
      <c r="F6" s="99" t="s">
        <v>2</v>
      </c>
      <c r="G6" s="99" t="s">
        <v>286</v>
      </c>
      <c r="H6" s="100" t="s">
        <v>3</v>
      </c>
      <c r="I6" s="83" t="s">
        <v>257</v>
      </c>
      <c r="J6" s="99" t="s">
        <v>258</v>
      </c>
      <c r="K6" s="99" t="s">
        <v>2</v>
      </c>
      <c r="L6" s="99" t="s">
        <v>286</v>
      </c>
      <c r="M6" s="105" t="s">
        <v>3</v>
      </c>
    </row>
    <row r="7" spans="1:16" ht="33.75" x14ac:dyDescent="0.25">
      <c r="A7" s="234"/>
      <c r="B7" s="119"/>
      <c r="C7" s="118"/>
      <c r="D7" s="101" t="s">
        <v>92</v>
      </c>
      <c r="E7" s="236" t="s">
        <v>265</v>
      </c>
      <c r="F7" s="102" t="s">
        <v>4</v>
      </c>
      <c r="G7" s="103" t="s">
        <v>92</v>
      </c>
      <c r="H7" s="104" t="s">
        <v>92</v>
      </c>
      <c r="I7" s="101" t="s">
        <v>93</v>
      </c>
      <c r="J7" s="236" t="s">
        <v>287</v>
      </c>
      <c r="K7" s="102" t="s">
        <v>4</v>
      </c>
      <c r="L7" s="103" t="s">
        <v>94</v>
      </c>
      <c r="M7" s="106" t="s">
        <v>94</v>
      </c>
    </row>
    <row r="8" spans="1:16" x14ac:dyDescent="0.25">
      <c r="A8" s="233"/>
      <c r="B8" s="8"/>
      <c r="C8" s="4" t="s">
        <v>262</v>
      </c>
      <c r="D8" s="7"/>
      <c r="E8" s="8"/>
      <c r="F8" s="5"/>
      <c r="G8" s="6"/>
      <c r="H8" s="4"/>
      <c r="I8" s="84"/>
      <c r="J8" s="85"/>
      <c r="K8" s="85"/>
      <c r="L8" s="85"/>
      <c r="M8" s="111"/>
    </row>
    <row r="9" spans="1:16" ht="15.75" x14ac:dyDescent="0.25">
      <c r="A9" s="235"/>
      <c r="B9" s="120">
        <v>0</v>
      </c>
      <c r="C9" s="9" t="s">
        <v>782</v>
      </c>
      <c r="D9" s="92">
        <v>4727.12</v>
      </c>
      <c r="E9" s="92">
        <v>2922.08</v>
      </c>
      <c r="F9" s="92">
        <v>251.58</v>
      </c>
      <c r="G9" s="92">
        <v>119.74</v>
      </c>
      <c r="H9" s="107">
        <v>8246.9500000000007</v>
      </c>
      <c r="I9" s="400">
        <v>96.48</v>
      </c>
      <c r="J9" s="401">
        <v>123.93</v>
      </c>
      <c r="K9" s="401">
        <v>4.5199999999999996</v>
      </c>
      <c r="L9" s="401">
        <v>2.17</v>
      </c>
      <c r="M9" s="402">
        <v>231.17</v>
      </c>
    </row>
    <row r="10" spans="1:16" ht="30" customHeight="1" x14ac:dyDescent="0.25">
      <c r="A10" s="549" t="s">
        <v>261</v>
      </c>
      <c r="B10" s="121">
        <v>1</v>
      </c>
      <c r="C10" s="10" t="s">
        <v>781</v>
      </c>
      <c r="D10" s="93">
        <v>726.67</v>
      </c>
      <c r="E10" s="94">
        <v>1210.1500000000001</v>
      </c>
      <c r="F10" s="94">
        <v>56.86</v>
      </c>
      <c r="G10" s="94">
        <v>15.58</v>
      </c>
      <c r="H10" s="108">
        <v>2060.44</v>
      </c>
      <c r="I10" s="88">
        <v>2.5099999999999998</v>
      </c>
      <c r="J10" s="89">
        <v>-94.14</v>
      </c>
      <c r="K10" s="89">
        <v>-5.08</v>
      </c>
      <c r="L10" s="89">
        <v>-1.84</v>
      </c>
      <c r="M10" s="113">
        <v>-103.13</v>
      </c>
      <c r="O10" s="80"/>
    </row>
    <row r="11" spans="1:16" ht="15.75" x14ac:dyDescent="0.25">
      <c r="A11" s="550"/>
      <c r="B11" s="122">
        <v>2</v>
      </c>
      <c r="C11" s="11" t="s">
        <v>329</v>
      </c>
      <c r="D11" s="95">
        <v>215.37</v>
      </c>
      <c r="E11" s="96">
        <v>124.05</v>
      </c>
      <c r="F11" s="96">
        <v>5.6</v>
      </c>
      <c r="G11" s="96">
        <v>1.39</v>
      </c>
      <c r="H11" s="109">
        <v>351.45</v>
      </c>
      <c r="I11" s="86">
        <v>-86.79</v>
      </c>
      <c r="J11" s="87">
        <v>78.930000000000007</v>
      </c>
      <c r="K11" s="87">
        <v>-2.2999999999999998</v>
      </c>
      <c r="L11" s="87">
        <v>1.39</v>
      </c>
      <c r="M11" s="112">
        <v>-10.83</v>
      </c>
      <c r="P11" s="438"/>
    </row>
    <row r="12" spans="1:16" ht="15.75" x14ac:dyDescent="0.25">
      <c r="A12" s="551"/>
      <c r="B12" s="121">
        <v>3</v>
      </c>
      <c r="C12" s="237" t="s">
        <v>330</v>
      </c>
      <c r="D12" s="97">
        <v>109.01</v>
      </c>
      <c r="E12" s="92">
        <v>134.74</v>
      </c>
      <c r="F12" s="92">
        <v>14.57</v>
      </c>
      <c r="G12" s="92">
        <v>0.48</v>
      </c>
      <c r="H12" s="110">
        <v>271.91000000000003</v>
      </c>
      <c r="I12" s="86">
        <v>90.51</v>
      </c>
      <c r="J12" s="87">
        <v>35.56</v>
      </c>
      <c r="K12" s="87">
        <v>10.43</v>
      </c>
      <c r="L12" s="87">
        <v>-0.72</v>
      </c>
      <c r="M12" s="114">
        <v>145.16999999999999</v>
      </c>
    </row>
    <row r="13" spans="1:16" ht="15.75" x14ac:dyDescent="0.25">
      <c r="A13" s="129"/>
      <c r="B13" s="123"/>
      <c r="C13" s="12" t="s">
        <v>263</v>
      </c>
      <c r="D13" s="98">
        <v>1051.05</v>
      </c>
      <c r="E13" s="98">
        <v>1468.94</v>
      </c>
      <c r="F13" s="98">
        <v>77.03</v>
      </c>
      <c r="G13" s="98">
        <v>17.45</v>
      </c>
      <c r="H13" s="439">
        <v>2683.79</v>
      </c>
      <c r="I13" s="90">
        <v>6.23</v>
      </c>
      <c r="J13" s="91">
        <v>20.350000000000001</v>
      </c>
      <c r="K13" s="91">
        <v>3.05</v>
      </c>
      <c r="L13" s="441">
        <v>-1.17</v>
      </c>
      <c r="M13" s="440">
        <v>31.2</v>
      </c>
    </row>
    <row r="14" spans="1:16" ht="28.5" customHeight="1" x14ac:dyDescent="0.25">
      <c r="A14" s="549" t="s">
        <v>260</v>
      </c>
      <c r="B14" s="121">
        <v>4</v>
      </c>
      <c r="C14" s="273" t="s">
        <v>789</v>
      </c>
      <c r="D14" s="93">
        <v>32</v>
      </c>
      <c r="E14" s="94">
        <v>22.39</v>
      </c>
      <c r="F14" s="94">
        <v>1.69</v>
      </c>
      <c r="G14" s="94">
        <v>0.35</v>
      </c>
      <c r="H14" s="108">
        <v>57.95</v>
      </c>
      <c r="I14" s="86">
        <v>-25.2</v>
      </c>
      <c r="J14" s="87">
        <v>-19.510000000000002</v>
      </c>
      <c r="K14" s="87">
        <v>-3.49</v>
      </c>
      <c r="L14" s="87">
        <v>-0.03</v>
      </c>
      <c r="M14" s="113">
        <v>-51.36</v>
      </c>
    </row>
    <row r="15" spans="1:16" ht="26.25" x14ac:dyDescent="0.25">
      <c r="A15" s="550"/>
      <c r="B15" s="121">
        <v>5</v>
      </c>
      <c r="C15" s="237" t="s">
        <v>785</v>
      </c>
      <c r="D15" s="95">
        <v>98.56</v>
      </c>
      <c r="E15" s="96">
        <v>110.76</v>
      </c>
      <c r="F15" s="96">
        <v>11.48</v>
      </c>
      <c r="G15" s="96">
        <v>0.39</v>
      </c>
      <c r="H15" s="109">
        <v>231.52</v>
      </c>
      <c r="I15" s="86">
        <v>-47.58</v>
      </c>
      <c r="J15" s="87">
        <v>-32.06</v>
      </c>
      <c r="K15" s="87">
        <v>-3.49</v>
      </c>
      <c r="L15" s="87">
        <v>-0.1</v>
      </c>
      <c r="M15" s="112">
        <v>-86.37</v>
      </c>
    </row>
    <row r="16" spans="1:16" ht="26.25" x14ac:dyDescent="0.25">
      <c r="A16" s="550"/>
      <c r="B16" s="121" t="s">
        <v>5</v>
      </c>
      <c r="C16" s="237" t="s">
        <v>786</v>
      </c>
      <c r="D16" s="95">
        <v>40.65</v>
      </c>
      <c r="E16" s="96">
        <v>31.36</v>
      </c>
      <c r="F16" s="96">
        <v>1.96</v>
      </c>
      <c r="G16" s="96">
        <v>0</v>
      </c>
      <c r="H16" s="109">
        <v>75.739999999999995</v>
      </c>
      <c r="I16" s="86">
        <v>1.62</v>
      </c>
      <c r="J16" s="87">
        <v>-5.23</v>
      </c>
      <c r="K16" s="87">
        <v>-1.35</v>
      </c>
      <c r="L16" s="87">
        <v>0</v>
      </c>
      <c r="M16" s="112">
        <v>-6.18</v>
      </c>
    </row>
    <row r="17" spans="1:24" ht="26.25" x14ac:dyDescent="0.25">
      <c r="A17" s="550"/>
      <c r="B17" s="120" t="s">
        <v>6</v>
      </c>
      <c r="C17" s="237" t="s">
        <v>787</v>
      </c>
      <c r="D17" s="97">
        <v>140</v>
      </c>
      <c r="E17" s="92">
        <v>95</v>
      </c>
      <c r="F17" s="92">
        <v>0</v>
      </c>
      <c r="G17" s="92">
        <v>0</v>
      </c>
      <c r="H17" s="110">
        <v>235</v>
      </c>
      <c r="I17" s="86">
        <v>5</v>
      </c>
      <c r="J17" s="87">
        <v>0</v>
      </c>
      <c r="K17" s="87">
        <v>0</v>
      </c>
      <c r="L17" s="87">
        <v>0</v>
      </c>
      <c r="M17" s="112">
        <v>5</v>
      </c>
      <c r="O17" s="444"/>
      <c r="P17" s="444"/>
      <c r="Q17" s="444"/>
      <c r="R17" s="444"/>
      <c r="S17" s="444"/>
      <c r="T17" s="444"/>
      <c r="U17" s="444"/>
      <c r="V17" s="444"/>
      <c r="W17" s="444"/>
      <c r="X17" s="444"/>
    </row>
    <row r="18" spans="1:24" ht="26.25" x14ac:dyDescent="0.25">
      <c r="A18" s="550"/>
      <c r="B18" s="124"/>
      <c r="C18" s="238" t="s">
        <v>788</v>
      </c>
      <c r="D18" s="98">
        <v>311.22000000000003</v>
      </c>
      <c r="E18" s="98">
        <v>259.60000000000002</v>
      </c>
      <c r="F18" s="98">
        <v>15.15</v>
      </c>
      <c r="G18" s="98">
        <v>0.74</v>
      </c>
      <c r="H18" s="442">
        <v>600.35</v>
      </c>
      <c r="I18" s="90">
        <v>-66.16</v>
      </c>
      <c r="J18" s="91">
        <v>-56.71</v>
      </c>
      <c r="K18" s="91">
        <v>-8.31</v>
      </c>
      <c r="L18" s="441">
        <v>-0.13</v>
      </c>
      <c r="M18" s="443">
        <v>-138.77000000000001</v>
      </c>
      <c r="O18" s="444"/>
      <c r="P18" s="444"/>
      <c r="Q18" s="444"/>
      <c r="R18" s="444"/>
      <c r="S18" s="444"/>
      <c r="T18" s="444"/>
      <c r="U18" s="444"/>
      <c r="V18" s="444"/>
      <c r="W18" s="444"/>
      <c r="X18" s="444"/>
    </row>
    <row r="19" spans="1:24" ht="15.75" x14ac:dyDescent="0.25">
      <c r="A19" s="550"/>
      <c r="B19" s="125"/>
      <c r="C19" s="13" t="s">
        <v>264</v>
      </c>
      <c r="D19" s="95"/>
      <c r="E19" s="96"/>
      <c r="F19" s="96"/>
      <c r="G19" s="96"/>
      <c r="H19" s="109"/>
      <c r="I19" s="86"/>
      <c r="J19" s="87"/>
      <c r="K19" s="87"/>
      <c r="L19" s="87"/>
      <c r="M19" s="113"/>
      <c r="O19" s="444"/>
      <c r="P19" s="444"/>
      <c r="Q19" s="444"/>
      <c r="R19" s="444"/>
      <c r="S19" s="444"/>
      <c r="T19" s="444"/>
      <c r="U19" s="444"/>
      <c r="V19" s="444"/>
      <c r="W19" s="444"/>
      <c r="X19" s="444"/>
    </row>
    <row r="20" spans="1:24" ht="25.5" x14ac:dyDescent="0.25">
      <c r="A20" s="550"/>
      <c r="B20" s="121">
        <v>4</v>
      </c>
      <c r="C20" s="273" t="s">
        <v>789</v>
      </c>
      <c r="D20" s="95">
        <v>30.37</v>
      </c>
      <c r="E20" s="96">
        <v>47.62</v>
      </c>
      <c r="F20" s="96">
        <v>0.77</v>
      </c>
      <c r="G20" s="96">
        <v>1.17</v>
      </c>
      <c r="H20" s="109">
        <v>80.64</v>
      </c>
      <c r="I20" s="86">
        <v>-164.66</v>
      </c>
      <c r="J20" s="87">
        <v>-117.18</v>
      </c>
      <c r="K20" s="87">
        <v>-13.11</v>
      </c>
      <c r="L20" s="87">
        <v>-0.46</v>
      </c>
      <c r="M20" s="112">
        <v>-307.2</v>
      </c>
      <c r="O20" s="444"/>
      <c r="P20" s="444"/>
      <c r="Q20" s="444"/>
      <c r="R20" s="444"/>
      <c r="S20" s="444"/>
      <c r="T20" s="444"/>
      <c r="U20" s="444"/>
      <c r="V20" s="444"/>
      <c r="W20" s="444"/>
      <c r="X20" s="444"/>
    </row>
    <row r="21" spans="1:24" ht="26.25" x14ac:dyDescent="0.25">
      <c r="A21" s="550"/>
      <c r="B21" s="121">
        <v>5</v>
      </c>
      <c r="C21" s="237" t="s">
        <v>790</v>
      </c>
      <c r="D21" s="95">
        <v>138.55000000000001</v>
      </c>
      <c r="E21" s="96">
        <v>87.48</v>
      </c>
      <c r="F21" s="96">
        <v>3.32</v>
      </c>
      <c r="G21" s="96">
        <v>0.56999999999999995</v>
      </c>
      <c r="H21" s="109">
        <v>232.92</v>
      </c>
      <c r="I21" s="86">
        <v>95.79</v>
      </c>
      <c r="J21" s="87">
        <v>10.56</v>
      </c>
      <c r="K21" s="87">
        <v>0.32</v>
      </c>
      <c r="L21" s="87">
        <v>0</v>
      </c>
      <c r="M21" s="112">
        <v>106.95</v>
      </c>
    </row>
    <row r="22" spans="1:24" ht="26.25" x14ac:dyDescent="0.25">
      <c r="A22" s="551"/>
      <c r="B22" s="120" t="s">
        <v>5</v>
      </c>
      <c r="C22" s="237" t="s">
        <v>786</v>
      </c>
      <c r="D22" s="97">
        <v>58.47</v>
      </c>
      <c r="E22" s="92">
        <v>94.98</v>
      </c>
      <c r="F22" s="92">
        <v>1.77</v>
      </c>
      <c r="G22" s="92">
        <v>0.25</v>
      </c>
      <c r="H22" s="110">
        <v>157.06</v>
      </c>
      <c r="I22" s="86">
        <v>-25.35</v>
      </c>
      <c r="J22" s="87">
        <v>29.35</v>
      </c>
      <c r="K22" s="87">
        <v>0.26</v>
      </c>
      <c r="L22" s="87">
        <v>0.25</v>
      </c>
      <c r="M22" s="112">
        <v>4.75</v>
      </c>
    </row>
    <row r="23" spans="1:24" ht="26.25" x14ac:dyDescent="0.25">
      <c r="A23" s="129"/>
      <c r="B23" s="124"/>
      <c r="C23" s="238" t="s">
        <v>791</v>
      </c>
      <c r="D23" s="98">
        <v>227.4</v>
      </c>
      <c r="E23" s="98">
        <v>230.09</v>
      </c>
      <c r="F23" s="98">
        <v>5.87</v>
      </c>
      <c r="G23" s="98">
        <v>2</v>
      </c>
      <c r="H23" s="442">
        <v>470.63</v>
      </c>
      <c r="I23" s="90">
        <v>-94.21</v>
      </c>
      <c r="J23" s="91">
        <v>-77.27</v>
      </c>
      <c r="K23" s="91">
        <v>-12.53</v>
      </c>
      <c r="L23" s="441">
        <v>-0.21</v>
      </c>
      <c r="M23" s="443">
        <v>-195.5</v>
      </c>
    </row>
    <row r="24" spans="1:24" ht="60.75" customHeight="1" x14ac:dyDescent="0.25">
      <c r="A24" s="533" t="s">
        <v>266</v>
      </c>
      <c r="B24" s="120" t="s">
        <v>7</v>
      </c>
      <c r="C24" s="240" t="s">
        <v>792</v>
      </c>
      <c r="D24" s="95">
        <v>1930</v>
      </c>
      <c r="E24" s="96">
        <v>1725</v>
      </c>
      <c r="F24" s="96">
        <v>0</v>
      </c>
      <c r="G24" s="96">
        <v>110</v>
      </c>
      <c r="H24" s="110">
        <v>3765</v>
      </c>
      <c r="I24" s="86">
        <v>-5</v>
      </c>
      <c r="J24" s="87">
        <v>-10</v>
      </c>
      <c r="K24" s="87">
        <v>0</v>
      </c>
      <c r="L24" s="87">
        <v>-10</v>
      </c>
      <c r="M24" s="112">
        <v>-25</v>
      </c>
    </row>
    <row r="25" spans="1:24" s="116" customFormat="1" ht="26.25" x14ac:dyDescent="0.25">
      <c r="A25" s="128"/>
      <c r="B25" s="125"/>
      <c r="C25" s="534" t="s">
        <v>793</v>
      </c>
      <c r="D25" s="449">
        <v>8246.7800000000007</v>
      </c>
      <c r="E25" s="94">
        <v>6605.61</v>
      </c>
      <c r="F25" s="94">
        <v>349.6</v>
      </c>
      <c r="G25" s="450">
        <v>249.93</v>
      </c>
      <c r="H25" s="115">
        <v>15766.57</v>
      </c>
      <c r="I25" s="537">
        <v>-62.66</v>
      </c>
      <c r="J25" s="538">
        <v>0.21</v>
      </c>
      <c r="K25" s="538">
        <v>-13.29</v>
      </c>
      <c r="L25" s="538">
        <v>-9.34</v>
      </c>
      <c r="M25" s="539">
        <v>-97.04</v>
      </c>
    </row>
    <row r="26" spans="1:24" ht="27" thickBot="1" x14ac:dyDescent="0.3">
      <c r="A26" s="130"/>
      <c r="B26" s="126"/>
      <c r="C26" s="445" t="s">
        <v>794</v>
      </c>
      <c r="D26" s="97">
        <v>3519.67</v>
      </c>
      <c r="E26" s="446">
        <v>3683.53</v>
      </c>
      <c r="F26" s="446">
        <v>98.02</v>
      </c>
      <c r="G26" s="447">
        <v>130.19</v>
      </c>
      <c r="H26" s="448">
        <v>7519.63</v>
      </c>
      <c r="I26" s="540">
        <v>-159.13999999999999</v>
      </c>
      <c r="J26" s="541">
        <v>-123.72</v>
      </c>
      <c r="K26" s="541">
        <v>-17.809999999999999</v>
      </c>
      <c r="L26" s="541">
        <v>-11.51</v>
      </c>
      <c r="M26" s="542">
        <v>-328.22</v>
      </c>
    </row>
    <row r="27" spans="1:24" x14ac:dyDescent="0.25">
      <c r="A27" s="82"/>
    </row>
    <row r="28" spans="1:24" ht="21" x14ac:dyDescent="0.35">
      <c r="A28" s="69" t="s">
        <v>679</v>
      </c>
      <c r="E28" s="14"/>
      <c r="F28" s="14"/>
      <c r="G28" s="14"/>
      <c r="H28" s="14"/>
    </row>
    <row r="29" spans="1:24" x14ac:dyDescent="0.25">
      <c r="D29" s="451"/>
      <c r="E29" s="451"/>
      <c r="F29" s="451"/>
      <c r="G29" s="451"/>
      <c r="H29" s="451"/>
      <c r="I29" s="451"/>
      <c r="J29" s="451"/>
      <c r="K29" s="451"/>
      <c r="L29" s="451"/>
      <c r="M29" s="451"/>
    </row>
    <row r="30" spans="1:24" x14ac:dyDescent="0.25">
      <c r="A30" s="232" t="s">
        <v>680</v>
      </c>
    </row>
    <row r="32" spans="1:24" x14ac:dyDescent="0.25">
      <c r="C32" s="81"/>
      <c r="D32" s="81"/>
      <c r="E32" s="81"/>
      <c r="F32" s="81"/>
    </row>
    <row r="33" spans="3:13" x14ac:dyDescent="0.25">
      <c r="C33" s="80"/>
      <c r="D33" s="131"/>
      <c r="E33" s="80"/>
      <c r="F33" s="80"/>
    </row>
    <row r="34" spans="3:13" x14ac:dyDescent="0.25">
      <c r="D34" s="82"/>
    </row>
    <row r="35" spans="3:13" x14ac:dyDescent="0.25">
      <c r="D35" s="82"/>
      <c r="I35" s="452"/>
      <c r="J35" s="452"/>
      <c r="K35" s="452"/>
      <c r="L35" s="452"/>
      <c r="M35" s="452"/>
    </row>
    <row r="36" spans="3:13" x14ac:dyDescent="0.25">
      <c r="C36" s="81"/>
      <c r="D36" s="133"/>
      <c r="E36" s="132"/>
      <c r="F36" s="81"/>
      <c r="G36" s="82"/>
      <c r="I36" s="452"/>
      <c r="J36" s="452"/>
      <c r="K36" s="452"/>
      <c r="L36" s="452"/>
      <c r="M36" s="452"/>
    </row>
    <row r="37" spans="3:13" x14ac:dyDescent="0.25">
      <c r="I37" s="452"/>
      <c r="J37" s="452"/>
      <c r="K37" s="452"/>
      <c r="L37" s="452"/>
      <c r="M37" s="452"/>
    </row>
    <row r="38" spans="3:13" x14ac:dyDescent="0.25">
      <c r="I38" s="452"/>
      <c r="J38" s="452"/>
      <c r="K38" s="452"/>
      <c r="L38" s="452"/>
      <c r="M38" s="452"/>
    </row>
    <row r="39" spans="3:13" x14ac:dyDescent="0.25">
      <c r="I39" s="452"/>
      <c r="J39" s="452"/>
      <c r="K39" s="452"/>
      <c r="L39" s="452"/>
      <c r="M39" s="452"/>
    </row>
    <row r="40" spans="3:13" x14ac:dyDescent="0.25">
      <c r="I40" s="452"/>
      <c r="J40" s="452"/>
      <c r="K40" s="452"/>
      <c r="L40" s="452"/>
      <c r="M40" s="452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6"/>
  <sheetViews>
    <sheetView workbookViewId="0">
      <selection activeCell="B1" sqref="B1"/>
    </sheetView>
  </sheetViews>
  <sheetFormatPr baseColWidth="10" defaultColWidth="11.42578125" defaultRowHeight="12" x14ac:dyDescent="0.2"/>
  <cols>
    <col min="1" max="1" width="11.42578125" style="42"/>
    <col min="2" max="2" width="17.5703125" style="42" bestFit="1" customWidth="1"/>
    <col min="3" max="3" width="12" style="42" customWidth="1"/>
    <col min="4" max="4" width="11.42578125" style="42"/>
    <col min="5" max="5" width="41" style="42" customWidth="1"/>
    <col min="6" max="6" width="21.5703125" style="42" customWidth="1"/>
    <col min="7" max="16384" width="11.42578125" style="42"/>
  </cols>
  <sheetData>
    <row r="1" spans="2:9" ht="15.75" x14ac:dyDescent="0.25">
      <c r="B1" s="435" t="s">
        <v>144</v>
      </c>
      <c r="C1" s="436"/>
      <c r="D1" s="436"/>
      <c r="E1" s="436"/>
    </row>
    <row r="2" spans="2:9" ht="15" x14ac:dyDescent="0.2">
      <c r="B2" s="437" t="s">
        <v>145</v>
      </c>
      <c r="C2" s="436"/>
      <c r="D2" s="436"/>
      <c r="E2" s="436"/>
    </row>
    <row r="3" spans="2:9" ht="12.75" thickBot="1" x14ac:dyDescent="0.25"/>
    <row r="4" spans="2:9" s="60" customFormat="1" ht="25.5" x14ac:dyDescent="0.2">
      <c r="B4" s="145" t="s">
        <v>8</v>
      </c>
      <c r="C4" s="146" t="s">
        <v>549</v>
      </c>
      <c r="D4" s="19" t="s">
        <v>503</v>
      </c>
      <c r="E4" s="19" t="s">
        <v>691</v>
      </c>
      <c r="F4" s="147" t="s">
        <v>111</v>
      </c>
    </row>
    <row r="5" spans="2:9" s="60" customFormat="1" ht="14.25" thickBot="1" x14ac:dyDescent="0.25">
      <c r="B5" s="148"/>
      <c r="C5" s="149" t="s">
        <v>112</v>
      </c>
      <c r="D5" s="45"/>
      <c r="E5" s="45"/>
      <c r="F5" s="150" t="s">
        <v>113</v>
      </c>
    </row>
    <row r="6" spans="2:9" s="60" customFormat="1" x14ac:dyDescent="0.2">
      <c r="B6" s="151" t="s">
        <v>441</v>
      </c>
      <c r="C6" s="527">
        <v>60.6</v>
      </c>
      <c r="D6" s="152">
        <v>1997</v>
      </c>
      <c r="E6" s="153" t="s">
        <v>437</v>
      </c>
      <c r="F6" s="154">
        <v>218</v>
      </c>
      <c r="I6" s="42"/>
    </row>
    <row r="7" spans="2:9" s="60" customFormat="1" x14ac:dyDescent="0.2">
      <c r="B7" s="155" t="s">
        <v>25</v>
      </c>
      <c r="C7" s="338">
        <v>17.690000000000001</v>
      </c>
      <c r="D7" s="156">
        <v>1990</v>
      </c>
      <c r="E7" s="157" t="s">
        <v>437</v>
      </c>
      <c r="F7" s="158" t="s">
        <v>114</v>
      </c>
      <c r="I7" s="42"/>
    </row>
    <row r="8" spans="2:9" s="60" customFormat="1" x14ac:dyDescent="0.2">
      <c r="B8" s="155" t="s">
        <v>26</v>
      </c>
      <c r="C8" s="338">
        <v>77.39</v>
      </c>
      <c r="D8" s="156">
        <v>1998</v>
      </c>
      <c r="E8" s="157" t="s">
        <v>340</v>
      </c>
      <c r="F8" s="158">
        <v>203</v>
      </c>
      <c r="H8" s="59"/>
      <c r="I8" s="42"/>
    </row>
    <row r="9" spans="2:9" s="60" customFormat="1" x14ac:dyDescent="0.2">
      <c r="B9" s="155" t="s">
        <v>248</v>
      </c>
      <c r="C9" s="338">
        <v>1.89</v>
      </c>
      <c r="D9" s="156">
        <v>2010</v>
      </c>
      <c r="E9" s="157" t="s">
        <v>647</v>
      </c>
      <c r="F9" s="158" t="s">
        <v>243</v>
      </c>
      <c r="H9" s="59"/>
      <c r="I9" s="42"/>
    </row>
    <row r="10" spans="2:9" x14ac:dyDescent="0.2">
      <c r="B10" s="155" t="s">
        <v>27</v>
      </c>
      <c r="C10" s="338">
        <v>105.61</v>
      </c>
      <c r="D10" s="156">
        <v>1967</v>
      </c>
      <c r="E10" s="157" t="s">
        <v>770</v>
      </c>
      <c r="F10" s="159" t="s">
        <v>115</v>
      </c>
      <c r="H10" s="47"/>
    </row>
    <row r="11" spans="2:9" ht="13.5" x14ac:dyDescent="0.2">
      <c r="B11" s="155" t="s">
        <v>432</v>
      </c>
      <c r="C11" s="338">
        <v>7.8</v>
      </c>
      <c r="D11" s="156">
        <v>2013</v>
      </c>
      <c r="E11" s="157" t="s">
        <v>437</v>
      </c>
      <c r="F11" s="159">
        <v>348</v>
      </c>
      <c r="H11" s="47"/>
    </row>
    <row r="12" spans="2:9" x14ac:dyDescent="0.2">
      <c r="B12" s="155" t="s">
        <v>28</v>
      </c>
      <c r="C12" s="338">
        <v>0.87</v>
      </c>
      <c r="D12" s="156">
        <v>1989</v>
      </c>
      <c r="E12" s="157" t="s">
        <v>324</v>
      </c>
      <c r="F12" s="158" t="s">
        <v>28</v>
      </c>
      <c r="H12" s="47"/>
    </row>
    <row r="13" spans="2:9" x14ac:dyDescent="0.2">
      <c r="B13" s="155" t="s">
        <v>29</v>
      </c>
      <c r="C13" s="338">
        <v>69.69</v>
      </c>
      <c r="D13" s="156">
        <v>1980</v>
      </c>
      <c r="E13" s="157" t="s">
        <v>573</v>
      </c>
      <c r="F13" s="158" t="s">
        <v>29</v>
      </c>
      <c r="H13" s="47"/>
    </row>
    <row r="14" spans="2:9" ht="13.5" x14ac:dyDescent="0.2">
      <c r="B14" s="155" t="s">
        <v>646</v>
      </c>
      <c r="C14" s="338">
        <v>30.47</v>
      </c>
      <c r="D14" s="156">
        <v>1992</v>
      </c>
      <c r="E14" s="157" t="s">
        <v>437</v>
      </c>
      <c r="F14" s="158" t="s">
        <v>645</v>
      </c>
      <c r="H14" s="47"/>
    </row>
    <row r="15" spans="2:9" x14ac:dyDescent="0.2">
      <c r="B15" s="155" t="s">
        <v>338</v>
      </c>
      <c r="C15" s="338">
        <v>1.97</v>
      </c>
      <c r="D15" s="156">
        <v>2005</v>
      </c>
      <c r="E15" s="157" t="s">
        <v>437</v>
      </c>
      <c r="F15" s="158" t="s">
        <v>354</v>
      </c>
      <c r="H15" s="47"/>
    </row>
    <row r="16" spans="2:9" x14ac:dyDescent="0.2">
      <c r="B16" s="155" t="s">
        <v>269</v>
      </c>
      <c r="C16" s="338">
        <v>5.61</v>
      </c>
      <c r="D16" s="156">
        <v>2009</v>
      </c>
      <c r="E16" s="157" t="s">
        <v>340</v>
      </c>
      <c r="F16" s="158">
        <v>340</v>
      </c>
      <c r="H16" s="47"/>
    </row>
    <row r="17" spans="2:8" x14ac:dyDescent="0.2">
      <c r="B17" s="155" t="s">
        <v>30</v>
      </c>
      <c r="C17" s="338">
        <v>162.6</v>
      </c>
      <c r="D17" s="156">
        <v>1984</v>
      </c>
      <c r="E17" s="157" t="s">
        <v>573</v>
      </c>
      <c r="F17" s="159" t="s">
        <v>117</v>
      </c>
      <c r="H17" s="47"/>
    </row>
    <row r="18" spans="2:8" x14ac:dyDescent="0.2">
      <c r="B18" s="155" t="s">
        <v>532</v>
      </c>
      <c r="C18" s="338">
        <v>10.16</v>
      </c>
      <c r="D18" s="156">
        <v>2016</v>
      </c>
      <c r="E18" s="157" t="s">
        <v>438</v>
      </c>
      <c r="F18" s="159">
        <v>636</v>
      </c>
      <c r="H18" s="47"/>
    </row>
    <row r="19" spans="2:8" x14ac:dyDescent="0.2">
      <c r="B19" s="155" t="s">
        <v>468</v>
      </c>
      <c r="C19" s="338">
        <v>18.38</v>
      </c>
      <c r="D19" s="156">
        <v>2010</v>
      </c>
      <c r="E19" s="157" t="s">
        <v>518</v>
      </c>
      <c r="F19" s="159">
        <v>435</v>
      </c>
      <c r="H19" s="47"/>
    </row>
    <row r="20" spans="2:8" x14ac:dyDescent="0.2">
      <c r="B20" s="155" t="s">
        <v>270</v>
      </c>
      <c r="C20" s="338">
        <v>61.94</v>
      </c>
      <c r="D20" s="156">
        <v>2007</v>
      </c>
      <c r="E20" s="157" t="s">
        <v>340</v>
      </c>
      <c r="F20" s="159">
        <v>338</v>
      </c>
      <c r="H20" s="47"/>
    </row>
    <row r="21" spans="2:8" x14ac:dyDescent="0.2">
      <c r="B21" s="155" t="s">
        <v>31</v>
      </c>
      <c r="C21" s="338">
        <v>716.82</v>
      </c>
      <c r="D21" s="156">
        <v>1969</v>
      </c>
      <c r="E21" s="157" t="s">
        <v>118</v>
      </c>
      <c r="F21" s="159" t="s">
        <v>119</v>
      </c>
      <c r="H21" s="47"/>
    </row>
    <row r="22" spans="2:8" x14ac:dyDescent="0.2">
      <c r="B22" s="155" t="s">
        <v>32</v>
      </c>
      <c r="C22" s="338">
        <v>209.23</v>
      </c>
      <c r="D22" s="156">
        <v>1970</v>
      </c>
      <c r="E22" s="157" t="s">
        <v>118</v>
      </c>
      <c r="F22" s="159" t="s">
        <v>119</v>
      </c>
      <c r="H22" s="47"/>
    </row>
    <row r="23" spans="2:8" x14ac:dyDescent="0.2">
      <c r="B23" s="155" t="s">
        <v>33</v>
      </c>
      <c r="C23" s="338">
        <v>19.13</v>
      </c>
      <c r="D23" s="156">
        <v>1988</v>
      </c>
      <c r="E23" s="157" t="s">
        <v>118</v>
      </c>
      <c r="F23" s="159" t="s">
        <v>119</v>
      </c>
      <c r="H23" s="47"/>
    </row>
    <row r="24" spans="2:8" x14ac:dyDescent="0.2">
      <c r="B24" s="155" t="s">
        <v>34</v>
      </c>
      <c r="C24" s="338">
        <v>0.38</v>
      </c>
      <c r="D24" s="156">
        <v>1991</v>
      </c>
      <c r="E24" s="157" t="s">
        <v>439</v>
      </c>
      <c r="F24" s="158" t="s">
        <v>34</v>
      </c>
      <c r="H24" s="47"/>
    </row>
    <row r="25" spans="2:8" ht="13.5" x14ac:dyDescent="0.2">
      <c r="B25" s="155" t="s">
        <v>444</v>
      </c>
      <c r="C25" s="338">
        <v>10.58</v>
      </c>
      <c r="D25" s="156">
        <v>2014</v>
      </c>
      <c r="E25" s="157" t="s">
        <v>438</v>
      </c>
      <c r="F25" s="158">
        <v>586</v>
      </c>
      <c r="H25" s="47"/>
    </row>
    <row r="26" spans="2:8" x14ac:dyDescent="0.2">
      <c r="B26" s="155" t="s">
        <v>310</v>
      </c>
      <c r="C26" s="338">
        <v>0.08</v>
      </c>
      <c r="D26" s="156">
        <v>1974</v>
      </c>
      <c r="E26" s="157" t="s">
        <v>771</v>
      </c>
      <c r="F26" s="158" t="s">
        <v>310</v>
      </c>
      <c r="H26" s="47"/>
    </row>
    <row r="27" spans="2:8" x14ac:dyDescent="0.2">
      <c r="B27" s="155" t="s">
        <v>35</v>
      </c>
      <c r="C27" s="338">
        <v>66.38</v>
      </c>
      <c r="D27" s="156">
        <v>1990</v>
      </c>
      <c r="E27" s="157" t="s">
        <v>437</v>
      </c>
      <c r="F27" s="159" t="s">
        <v>120</v>
      </c>
      <c r="H27" s="47"/>
    </row>
    <row r="28" spans="2:8" x14ac:dyDescent="0.2">
      <c r="B28" s="155" t="s">
        <v>279</v>
      </c>
      <c r="C28" s="338">
        <v>0.69</v>
      </c>
      <c r="D28" s="156">
        <v>2007</v>
      </c>
      <c r="E28" s="157" t="s">
        <v>437</v>
      </c>
      <c r="F28" s="159" t="s">
        <v>279</v>
      </c>
      <c r="H28" s="47"/>
    </row>
    <row r="29" spans="2:8" x14ac:dyDescent="0.2">
      <c r="B29" s="155" t="s">
        <v>36</v>
      </c>
      <c r="C29" s="338">
        <v>4.97</v>
      </c>
      <c r="D29" s="156">
        <v>2004</v>
      </c>
      <c r="E29" s="157" t="s">
        <v>437</v>
      </c>
      <c r="F29" s="158" t="s">
        <v>772</v>
      </c>
      <c r="H29" s="47"/>
    </row>
    <row r="30" spans="2:8" x14ac:dyDescent="0.2">
      <c r="B30" s="155" t="s">
        <v>280</v>
      </c>
      <c r="C30" s="338">
        <v>26.77</v>
      </c>
      <c r="D30" s="156">
        <v>1978</v>
      </c>
      <c r="E30" s="157" t="s">
        <v>437</v>
      </c>
      <c r="F30" s="158" t="s">
        <v>280</v>
      </c>
      <c r="H30" s="47"/>
    </row>
    <row r="31" spans="2:8" x14ac:dyDescent="0.2">
      <c r="B31" s="155" t="s">
        <v>37</v>
      </c>
      <c r="C31" s="338">
        <v>76.56</v>
      </c>
      <c r="D31" s="156">
        <v>1989</v>
      </c>
      <c r="E31" s="157" t="s">
        <v>438</v>
      </c>
      <c r="F31" s="158">
        <v>153</v>
      </c>
      <c r="H31" s="47"/>
    </row>
    <row r="32" spans="2:8" x14ac:dyDescent="0.2">
      <c r="B32" s="155" t="s">
        <v>107</v>
      </c>
      <c r="C32" s="338">
        <v>31.33</v>
      </c>
      <c r="D32" s="156">
        <v>2000</v>
      </c>
      <c r="E32" s="157" t="s">
        <v>770</v>
      </c>
      <c r="F32" s="158">
        <v>229</v>
      </c>
      <c r="H32" s="47"/>
    </row>
    <row r="33" spans="2:8" x14ac:dyDescent="0.2">
      <c r="B33" s="155" t="s">
        <v>38</v>
      </c>
      <c r="C33" s="338">
        <v>150.85</v>
      </c>
      <c r="D33" s="156">
        <v>1991</v>
      </c>
      <c r="E33" s="157" t="s">
        <v>437</v>
      </c>
      <c r="F33" s="158" t="s">
        <v>38</v>
      </c>
      <c r="H33" s="47"/>
    </row>
    <row r="34" spans="2:8" x14ac:dyDescent="0.2">
      <c r="B34" s="155" t="s">
        <v>108</v>
      </c>
      <c r="C34" s="338">
        <v>47.81</v>
      </c>
      <c r="D34" s="156">
        <v>1975</v>
      </c>
      <c r="E34" s="157" t="s">
        <v>437</v>
      </c>
      <c r="F34" s="159" t="s">
        <v>121</v>
      </c>
      <c r="H34" s="63"/>
    </row>
    <row r="35" spans="2:8" x14ac:dyDescent="0.2">
      <c r="B35" s="155" t="s">
        <v>39</v>
      </c>
      <c r="C35" s="338">
        <v>418.94</v>
      </c>
      <c r="D35" s="156">
        <v>1978</v>
      </c>
      <c r="E35" s="157" t="s">
        <v>437</v>
      </c>
      <c r="F35" s="159" t="s">
        <v>122</v>
      </c>
      <c r="H35" s="47"/>
    </row>
    <row r="36" spans="2:8" x14ac:dyDescent="0.2">
      <c r="B36" s="155" t="s">
        <v>40</v>
      </c>
      <c r="C36" s="338">
        <v>190.9</v>
      </c>
      <c r="D36" s="156">
        <v>1978</v>
      </c>
      <c r="E36" s="157" t="s">
        <v>437</v>
      </c>
      <c r="F36" s="159" t="s">
        <v>122</v>
      </c>
      <c r="H36" s="47"/>
    </row>
    <row r="37" spans="2:8" x14ac:dyDescent="0.2">
      <c r="B37" s="155" t="s">
        <v>41</v>
      </c>
      <c r="C37" s="338">
        <v>25.29</v>
      </c>
      <c r="D37" s="156">
        <v>1982</v>
      </c>
      <c r="E37" s="157" t="s">
        <v>437</v>
      </c>
      <c r="F37" s="159" t="s">
        <v>123</v>
      </c>
      <c r="H37" s="47"/>
    </row>
    <row r="38" spans="2:8" ht="13.5" x14ac:dyDescent="0.2">
      <c r="B38" s="155" t="s">
        <v>301</v>
      </c>
      <c r="C38" s="338">
        <v>3.25</v>
      </c>
      <c r="D38" s="156">
        <v>1997</v>
      </c>
      <c r="E38" s="157" t="s">
        <v>340</v>
      </c>
      <c r="F38" s="158" t="s">
        <v>300</v>
      </c>
      <c r="H38" s="47"/>
    </row>
    <row r="39" spans="2:8" x14ac:dyDescent="0.2">
      <c r="B39" s="155" t="s">
        <v>83</v>
      </c>
      <c r="C39" s="338">
        <v>259.02</v>
      </c>
      <c r="D39" s="156">
        <v>1985</v>
      </c>
      <c r="E39" s="157" t="s">
        <v>437</v>
      </c>
      <c r="F39" s="158" t="s">
        <v>83</v>
      </c>
      <c r="H39" s="47"/>
    </row>
    <row r="40" spans="2:8" x14ac:dyDescent="0.2">
      <c r="B40" s="155" t="s">
        <v>43</v>
      </c>
      <c r="C40" s="338">
        <v>52.86</v>
      </c>
      <c r="D40" s="156">
        <v>1972</v>
      </c>
      <c r="E40" s="157" t="s">
        <v>437</v>
      </c>
      <c r="F40" s="158" t="s">
        <v>43</v>
      </c>
      <c r="H40" s="47"/>
    </row>
    <row r="41" spans="2:8" x14ac:dyDescent="0.2">
      <c r="B41" s="155" t="s">
        <v>44</v>
      </c>
      <c r="C41" s="338">
        <v>18.87</v>
      </c>
      <c r="D41" s="156">
        <v>1974</v>
      </c>
      <c r="E41" s="157" t="s">
        <v>340</v>
      </c>
      <c r="F41" s="159" t="s">
        <v>124</v>
      </c>
      <c r="H41" s="47"/>
    </row>
    <row r="42" spans="2:8" x14ac:dyDescent="0.2">
      <c r="B42" s="396" t="s">
        <v>249</v>
      </c>
      <c r="C42" s="338">
        <v>4.6399999999999997</v>
      </c>
      <c r="D42" s="156">
        <v>2009</v>
      </c>
      <c r="E42" s="157" t="s">
        <v>437</v>
      </c>
      <c r="F42" s="158">
        <v>348</v>
      </c>
      <c r="H42" s="47"/>
    </row>
    <row r="43" spans="2:8" x14ac:dyDescent="0.2">
      <c r="B43" s="155" t="s">
        <v>268</v>
      </c>
      <c r="C43" s="338">
        <v>0.1</v>
      </c>
      <c r="D43" s="156">
        <v>2008</v>
      </c>
      <c r="E43" s="157" t="s">
        <v>773</v>
      </c>
      <c r="F43" s="158" t="s">
        <v>268</v>
      </c>
      <c r="H43" s="47"/>
    </row>
    <row r="44" spans="2:8" x14ac:dyDescent="0.2">
      <c r="B44" s="155" t="s">
        <v>285</v>
      </c>
      <c r="C44" s="338">
        <v>28.46</v>
      </c>
      <c r="D44" s="156">
        <v>2008</v>
      </c>
      <c r="E44" s="157" t="s">
        <v>340</v>
      </c>
      <c r="F44" s="158" t="s">
        <v>285</v>
      </c>
      <c r="H44" s="47"/>
    </row>
    <row r="45" spans="2:8" ht="13.5" x14ac:dyDescent="0.2">
      <c r="B45" s="155" t="s">
        <v>445</v>
      </c>
      <c r="C45" s="338">
        <v>88.97</v>
      </c>
      <c r="D45" s="156">
        <v>2011</v>
      </c>
      <c r="E45" s="157" t="s">
        <v>437</v>
      </c>
      <c r="F45" s="158">
        <v>532</v>
      </c>
      <c r="H45" s="47"/>
    </row>
    <row r="46" spans="2:8" x14ac:dyDescent="0.2">
      <c r="B46" s="155" t="s">
        <v>312</v>
      </c>
      <c r="C46" s="338">
        <v>420.21</v>
      </c>
      <c r="D46" s="156">
        <v>2010</v>
      </c>
      <c r="E46" s="157" t="s">
        <v>437</v>
      </c>
      <c r="F46" s="158" t="s">
        <v>312</v>
      </c>
      <c r="H46" s="47"/>
    </row>
    <row r="47" spans="2:8" x14ac:dyDescent="0.2">
      <c r="B47" s="155" t="s">
        <v>45</v>
      </c>
      <c r="C47" s="338">
        <v>79.03</v>
      </c>
      <c r="D47" s="156">
        <v>1997</v>
      </c>
      <c r="E47" s="157" t="s">
        <v>437</v>
      </c>
      <c r="F47" s="158" t="s">
        <v>125</v>
      </c>
      <c r="H47" s="47"/>
    </row>
    <row r="48" spans="2:8" x14ac:dyDescent="0.2">
      <c r="B48" s="155" t="s">
        <v>46</v>
      </c>
      <c r="C48" s="338">
        <v>156.04</v>
      </c>
      <c r="D48" s="156">
        <v>1994</v>
      </c>
      <c r="E48" s="157" t="s">
        <v>437</v>
      </c>
      <c r="F48" s="158">
        <v>193</v>
      </c>
      <c r="H48" s="47"/>
    </row>
    <row r="49" spans="2:8" x14ac:dyDescent="0.2">
      <c r="B49" s="155" t="s">
        <v>325</v>
      </c>
      <c r="C49" s="338">
        <v>18.46</v>
      </c>
      <c r="D49" s="156">
        <v>2010</v>
      </c>
      <c r="E49" s="157" t="s">
        <v>518</v>
      </c>
      <c r="F49" s="158" t="s">
        <v>313</v>
      </c>
      <c r="H49" s="47"/>
    </row>
    <row r="50" spans="2:8" x14ac:dyDescent="0.2">
      <c r="B50" s="155" t="s">
        <v>271</v>
      </c>
      <c r="C50" s="338">
        <v>28.43</v>
      </c>
      <c r="D50" s="156">
        <v>1978</v>
      </c>
      <c r="E50" s="157" t="s">
        <v>437</v>
      </c>
      <c r="F50" s="158" t="s">
        <v>271</v>
      </c>
      <c r="H50" s="47"/>
    </row>
    <row r="51" spans="2:8" x14ac:dyDescent="0.2">
      <c r="B51" s="155" t="s">
        <v>109</v>
      </c>
      <c r="C51" s="338">
        <v>10.73</v>
      </c>
      <c r="D51" s="156">
        <v>1992</v>
      </c>
      <c r="E51" s="157" t="s">
        <v>770</v>
      </c>
      <c r="F51" s="158">
        <v>122</v>
      </c>
      <c r="H51" s="47"/>
    </row>
    <row r="52" spans="2:8" x14ac:dyDescent="0.2">
      <c r="B52" s="155" t="s">
        <v>47</v>
      </c>
      <c r="C52" s="338">
        <v>56.48</v>
      </c>
      <c r="D52" s="156">
        <v>1987</v>
      </c>
      <c r="E52" s="157" t="s">
        <v>437</v>
      </c>
      <c r="F52" s="158" t="s">
        <v>47</v>
      </c>
      <c r="H52" s="47"/>
    </row>
    <row r="53" spans="2:8" x14ac:dyDescent="0.2">
      <c r="B53" s="155" t="s">
        <v>48</v>
      </c>
      <c r="C53" s="338">
        <v>15.29</v>
      </c>
      <c r="D53" s="156">
        <v>2001</v>
      </c>
      <c r="E53" s="157" t="s">
        <v>437</v>
      </c>
      <c r="F53" s="158" t="s">
        <v>126</v>
      </c>
      <c r="H53" s="47"/>
    </row>
    <row r="54" spans="2:8" x14ac:dyDescent="0.2">
      <c r="B54" s="155" t="s">
        <v>49</v>
      </c>
      <c r="C54" s="338">
        <v>67.040000000000006</v>
      </c>
      <c r="D54" s="156">
        <v>1986</v>
      </c>
      <c r="E54" s="157" t="s">
        <v>437</v>
      </c>
      <c r="F54" s="158" t="s">
        <v>49</v>
      </c>
      <c r="H54" s="47"/>
    </row>
    <row r="55" spans="2:8" x14ac:dyDescent="0.2">
      <c r="B55" s="155" t="s">
        <v>50</v>
      </c>
      <c r="C55" s="338">
        <v>110.39</v>
      </c>
      <c r="D55" s="156">
        <v>1992</v>
      </c>
      <c r="E55" s="157" t="s">
        <v>437</v>
      </c>
      <c r="F55" s="158" t="s">
        <v>431</v>
      </c>
      <c r="H55" s="47"/>
    </row>
    <row r="56" spans="2:8" x14ac:dyDescent="0.2">
      <c r="B56" s="155" t="s">
        <v>484</v>
      </c>
      <c r="C56" s="338">
        <v>14.95</v>
      </c>
      <c r="D56" s="156">
        <v>2012</v>
      </c>
      <c r="E56" s="157" t="s">
        <v>518</v>
      </c>
      <c r="F56" s="158">
        <v>418</v>
      </c>
      <c r="H56" s="47"/>
    </row>
    <row r="57" spans="2:8" x14ac:dyDescent="0.2">
      <c r="B57" s="155" t="s">
        <v>485</v>
      </c>
      <c r="C57" s="338">
        <v>4.63</v>
      </c>
      <c r="D57" s="156">
        <v>2011</v>
      </c>
      <c r="E57" s="157" t="s">
        <v>767</v>
      </c>
      <c r="F57" s="158">
        <v>405</v>
      </c>
      <c r="H57" s="47"/>
    </row>
    <row r="58" spans="2:8" x14ac:dyDescent="0.2">
      <c r="B58" s="155" t="s">
        <v>51</v>
      </c>
      <c r="C58" s="338">
        <v>364.99</v>
      </c>
      <c r="D58" s="156">
        <v>1997</v>
      </c>
      <c r="E58" s="157" t="s">
        <v>116</v>
      </c>
      <c r="F58" s="158" t="s">
        <v>51</v>
      </c>
      <c r="H58" s="47"/>
    </row>
    <row r="59" spans="2:8" x14ac:dyDescent="0.2">
      <c r="B59" s="155" t="s">
        <v>52</v>
      </c>
      <c r="C59" s="338">
        <v>560.22</v>
      </c>
      <c r="D59" s="156">
        <v>1979</v>
      </c>
      <c r="E59" s="157" t="s">
        <v>437</v>
      </c>
      <c r="F59" s="158" t="s">
        <v>774</v>
      </c>
      <c r="H59" s="47"/>
    </row>
    <row r="60" spans="2:8" x14ac:dyDescent="0.2">
      <c r="B60" s="155" t="s">
        <v>53</v>
      </c>
      <c r="C60" s="338">
        <v>102.89</v>
      </c>
      <c r="D60" s="156">
        <v>1984</v>
      </c>
      <c r="E60" s="157" t="s">
        <v>437</v>
      </c>
      <c r="F60" s="158" t="s">
        <v>774</v>
      </c>
      <c r="H60" s="47"/>
    </row>
    <row r="61" spans="2:8" x14ac:dyDescent="0.2">
      <c r="B61" s="155" t="s">
        <v>54</v>
      </c>
      <c r="C61" s="338">
        <v>24.82</v>
      </c>
      <c r="D61" s="156">
        <v>1981</v>
      </c>
      <c r="E61" s="157" t="s">
        <v>437</v>
      </c>
      <c r="F61" s="158" t="s">
        <v>774</v>
      </c>
      <c r="H61" s="47"/>
    </row>
    <row r="62" spans="2:8" x14ac:dyDescent="0.2">
      <c r="B62" s="155" t="s">
        <v>55</v>
      </c>
      <c r="C62" s="338">
        <v>3.65</v>
      </c>
      <c r="D62" s="156">
        <v>2001</v>
      </c>
      <c r="E62" s="157" t="s">
        <v>324</v>
      </c>
      <c r="F62" s="158" t="s">
        <v>127</v>
      </c>
      <c r="H62" s="47"/>
    </row>
    <row r="63" spans="2:8" x14ac:dyDescent="0.2">
      <c r="B63" s="155" t="s">
        <v>56</v>
      </c>
      <c r="C63" s="338">
        <v>14.97</v>
      </c>
      <c r="D63" s="156">
        <v>2003</v>
      </c>
      <c r="E63" s="157" t="s">
        <v>440</v>
      </c>
      <c r="F63" s="158" t="s">
        <v>56</v>
      </c>
      <c r="H63" s="47"/>
    </row>
    <row r="64" spans="2:8" x14ac:dyDescent="0.2">
      <c r="B64" s="155" t="s">
        <v>57</v>
      </c>
      <c r="C64" s="338">
        <v>20.12</v>
      </c>
      <c r="D64" s="156">
        <v>1982</v>
      </c>
      <c r="E64" s="157" t="s">
        <v>437</v>
      </c>
      <c r="F64" s="159" t="s">
        <v>128</v>
      </c>
      <c r="H64" s="47"/>
    </row>
    <row r="65" spans="2:8" x14ac:dyDescent="0.2">
      <c r="B65" s="155" t="s">
        <v>428</v>
      </c>
      <c r="C65" s="338">
        <v>0.19</v>
      </c>
      <c r="D65" s="156">
        <v>2017</v>
      </c>
      <c r="E65" s="157" t="s">
        <v>437</v>
      </c>
      <c r="F65" s="158" t="s">
        <v>772</v>
      </c>
      <c r="H65" s="47"/>
    </row>
    <row r="66" spans="2:8" x14ac:dyDescent="0.2">
      <c r="B66" s="155" t="s">
        <v>110</v>
      </c>
      <c r="C66" s="338">
        <v>108.87</v>
      </c>
      <c r="D66" s="156">
        <v>1998</v>
      </c>
      <c r="E66" s="157" t="s">
        <v>340</v>
      </c>
      <c r="F66" s="158" t="s">
        <v>129</v>
      </c>
      <c r="H66" s="47"/>
    </row>
    <row r="67" spans="2:8" x14ac:dyDescent="0.2">
      <c r="B67" s="155" t="s">
        <v>58</v>
      </c>
      <c r="C67" s="338">
        <v>12.88</v>
      </c>
      <c r="D67" s="156">
        <v>1990</v>
      </c>
      <c r="E67" s="157" t="s">
        <v>647</v>
      </c>
      <c r="F67" s="158">
        <v>102</v>
      </c>
      <c r="H67" s="47"/>
    </row>
    <row r="68" spans="2:8" x14ac:dyDescent="0.2">
      <c r="B68" s="155" t="s">
        <v>488</v>
      </c>
      <c r="C68" s="338">
        <v>2.13</v>
      </c>
      <c r="D68" s="156">
        <v>2010</v>
      </c>
      <c r="E68" s="157" t="s">
        <v>340</v>
      </c>
      <c r="F68" s="158">
        <v>460</v>
      </c>
      <c r="H68" s="47"/>
    </row>
    <row r="69" spans="2:8" x14ac:dyDescent="0.2">
      <c r="B69" s="155" t="s">
        <v>272</v>
      </c>
      <c r="C69" s="338">
        <v>6.69</v>
      </c>
      <c r="D69" s="156">
        <v>2008</v>
      </c>
      <c r="E69" s="157" t="s">
        <v>437</v>
      </c>
      <c r="F69" s="158">
        <v>128</v>
      </c>
      <c r="H69" s="47"/>
    </row>
    <row r="70" spans="2:8" x14ac:dyDescent="0.2">
      <c r="B70" s="155" t="s">
        <v>84</v>
      </c>
      <c r="C70" s="338">
        <v>210.62</v>
      </c>
      <c r="D70" s="156">
        <v>1974</v>
      </c>
      <c r="E70" s="157" t="s">
        <v>437</v>
      </c>
      <c r="F70" s="158" t="s">
        <v>84</v>
      </c>
      <c r="H70" s="47"/>
    </row>
    <row r="71" spans="2:8" x14ac:dyDescent="0.2">
      <c r="B71" s="155" t="s">
        <v>85</v>
      </c>
      <c r="C71" s="338">
        <v>121.96</v>
      </c>
      <c r="D71" s="156">
        <v>1981</v>
      </c>
      <c r="E71" s="157" t="s">
        <v>437</v>
      </c>
      <c r="F71" s="158" t="s">
        <v>85</v>
      </c>
      <c r="H71" s="47"/>
    </row>
    <row r="72" spans="2:8" x14ac:dyDescent="0.2">
      <c r="B72" s="155" t="s">
        <v>60</v>
      </c>
      <c r="C72" s="338">
        <v>318.41000000000003</v>
      </c>
      <c r="D72" s="156">
        <v>1979</v>
      </c>
      <c r="E72" s="157" t="s">
        <v>437</v>
      </c>
      <c r="F72" s="158" t="s">
        <v>60</v>
      </c>
      <c r="H72" s="47"/>
    </row>
    <row r="73" spans="2:8" x14ac:dyDescent="0.2">
      <c r="B73" s="155" t="s">
        <v>61</v>
      </c>
      <c r="C73" s="338">
        <v>249.1</v>
      </c>
      <c r="D73" s="156">
        <v>1984</v>
      </c>
      <c r="E73" s="157" t="s">
        <v>437</v>
      </c>
      <c r="F73" s="158" t="s">
        <v>61</v>
      </c>
      <c r="H73" s="47"/>
    </row>
    <row r="74" spans="2:8" x14ac:dyDescent="0.2">
      <c r="B74" s="155" t="s">
        <v>531</v>
      </c>
      <c r="C74" s="338">
        <v>16.350000000000001</v>
      </c>
      <c r="D74" s="156">
        <v>2013</v>
      </c>
      <c r="E74" s="157" t="s">
        <v>340</v>
      </c>
      <c r="F74" s="158">
        <v>359</v>
      </c>
      <c r="H74" s="47"/>
    </row>
    <row r="75" spans="2:8" x14ac:dyDescent="0.2">
      <c r="B75" s="155" t="s">
        <v>62</v>
      </c>
      <c r="C75" s="338">
        <v>717.92</v>
      </c>
      <c r="D75" s="156">
        <v>1974</v>
      </c>
      <c r="E75" s="157" t="s">
        <v>437</v>
      </c>
      <c r="F75" s="158" t="s">
        <v>62</v>
      </c>
      <c r="H75" s="47"/>
    </row>
    <row r="76" spans="2:8" x14ac:dyDescent="0.2">
      <c r="B76" s="155" t="s">
        <v>63</v>
      </c>
      <c r="C76" s="338">
        <v>48.62</v>
      </c>
      <c r="D76" s="156">
        <v>1977</v>
      </c>
      <c r="E76" s="157" t="s">
        <v>437</v>
      </c>
      <c r="F76" s="159" t="s">
        <v>130</v>
      </c>
      <c r="H76" s="47"/>
    </row>
    <row r="77" spans="2:8" x14ac:dyDescent="0.2">
      <c r="B77" s="155" t="s">
        <v>64</v>
      </c>
      <c r="C77" s="338">
        <v>51.01</v>
      </c>
      <c r="D77" s="156">
        <v>1976</v>
      </c>
      <c r="E77" s="157" t="s">
        <v>437</v>
      </c>
      <c r="F77" s="158" t="s">
        <v>64</v>
      </c>
      <c r="H77" s="47"/>
    </row>
    <row r="78" spans="2:8" x14ac:dyDescent="0.2">
      <c r="B78" s="155" t="s">
        <v>273</v>
      </c>
      <c r="C78" s="338">
        <v>10.55</v>
      </c>
      <c r="D78" s="156">
        <v>1992</v>
      </c>
      <c r="E78" s="157" t="s">
        <v>437</v>
      </c>
      <c r="F78" s="158">
        <v>169</v>
      </c>
      <c r="H78" s="47"/>
    </row>
    <row r="79" spans="2:8" x14ac:dyDescent="0.2">
      <c r="B79" s="155" t="s">
        <v>65</v>
      </c>
      <c r="C79" s="338">
        <v>11.53</v>
      </c>
      <c r="D79" s="156">
        <v>1996</v>
      </c>
      <c r="E79" s="157" t="s">
        <v>437</v>
      </c>
      <c r="F79" s="158" t="s">
        <v>65</v>
      </c>
      <c r="H79" s="47"/>
    </row>
    <row r="80" spans="2:8" x14ac:dyDescent="0.2">
      <c r="B80" s="155" t="s">
        <v>66</v>
      </c>
      <c r="C80" s="338">
        <v>15.04</v>
      </c>
      <c r="D80" s="156">
        <v>1983</v>
      </c>
      <c r="E80" s="157" t="s">
        <v>340</v>
      </c>
      <c r="F80" s="159" t="s">
        <v>131</v>
      </c>
      <c r="H80" s="47"/>
    </row>
    <row r="81" spans="2:8" x14ac:dyDescent="0.2">
      <c r="B81" s="155" t="s">
        <v>67</v>
      </c>
      <c r="C81" s="338">
        <v>0.36</v>
      </c>
      <c r="D81" s="156">
        <v>2007</v>
      </c>
      <c r="E81" s="157" t="s">
        <v>340</v>
      </c>
      <c r="F81" s="158" t="s">
        <v>67</v>
      </c>
      <c r="H81" s="63"/>
    </row>
    <row r="82" spans="2:8" ht="13.5" x14ac:dyDescent="0.2">
      <c r="B82" s="155" t="s">
        <v>768</v>
      </c>
      <c r="C82" s="338">
        <v>21.34</v>
      </c>
      <c r="D82" s="156">
        <v>1977</v>
      </c>
      <c r="E82" s="157" t="s">
        <v>118</v>
      </c>
      <c r="F82" s="158" t="s">
        <v>766</v>
      </c>
      <c r="H82" s="63"/>
    </row>
    <row r="83" spans="2:8" x14ac:dyDescent="0.2">
      <c r="B83" s="155" t="s">
        <v>490</v>
      </c>
      <c r="C83" s="338">
        <v>45.47</v>
      </c>
      <c r="D83" s="156">
        <v>1970</v>
      </c>
      <c r="E83" s="157" t="s">
        <v>118</v>
      </c>
      <c r="F83" s="158" t="s">
        <v>517</v>
      </c>
      <c r="H83" s="63"/>
    </row>
    <row r="84" spans="2:8" x14ac:dyDescent="0.2">
      <c r="B84" s="155" t="s">
        <v>68</v>
      </c>
      <c r="C84" s="338">
        <v>78.52</v>
      </c>
      <c r="D84" s="156">
        <v>1987</v>
      </c>
      <c r="E84" s="157" t="s">
        <v>437</v>
      </c>
      <c r="F84" s="159" t="s">
        <v>132</v>
      </c>
      <c r="H84" s="47"/>
    </row>
    <row r="85" spans="2:8" x14ac:dyDescent="0.2">
      <c r="B85" s="155" t="s">
        <v>491</v>
      </c>
      <c r="C85" s="338">
        <v>8.61</v>
      </c>
      <c r="D85" s="156">
        <v>1986</v>
      </c>
      <c r="E85" s="157" t="s">
        <v>437</v>
      </c>
      <c r="F85" s="159" t="s">
        <v>430</v>
      </c>
      <c r="H85" s="47"/>
    </row>
    <row r="86" spans="2:8" x14ac:dyDescent="0.2">
      <c r="B86" s="155" t="s">
        <v>86</v>
      </c>
      <c r="C86" s="338">
        <v>1773.46</v>
      </c>
      <c r="D86" s="156">
        <v>1979</v>
      </c>
      <c r="E86" s="157" t="s">
        <v>437</v>
      </c>
      <c r="F86" s="158" t="s">
        <v>86</v>
      </c>
      <c r="H86" s="47"/>
    </row>
    <row r="87" spans="2:8" x14ac:dyDescent="0.2">
      <c r="B87" s="155" t="s">
        <v>87</v>
      </c>
      <c r="C87" s="338">
        <v>6.07</v>
      </c>
      <c r="D87" s="156">
        <v>1990</v>
      </c>
      <c r="E87" s="157" t="s">
        <v>519</v>
      </c>
      <c r="F87" s="158">
        <v>147</v>
      </c>
      <c r="H87" s="47"/>
    </row>
    <row r="88" spans="2:8" x14ac:dyDescent="0.2">
      <c r="B88" s="155" t="s">
        <v>69</v>
      </c>
      <c r="C88" s="338">
        <v>22.65</v>
      </c>
      <c r="D88" s="156">
        <v>1995</v>
      </c>
      <c r="E88" s="157" t="s">
        <v>437</v>
      </c>
      <c r="F88" s="158">
        <v>190</v>
      </c>
      <c r="H88" s="47"/>
    </row>
    <row r="89" spans="2:8" x14ac:dyDescent="0.2">
      <c r="B89" s="155" t="s">
        <v>70</v>
      </c>
      <c r="C89" s="338">
        <v>94.04</v>
      </c>
      <c r="D89" s="156">
        <v>1983</v>
      </c>
      <c r="E89" s="157" t="s">
        <v>437</v>
      </c>
      <c r="F89" s="158" t="s">
        <v>70</v>
      </c>
      <c r="H89" s="47"/>
    </row>
    <row r="90" spans="2:8" x14ac:dyDescent="0.2">
      <c r="B90" s="155" t="s">
        <v>71</v>
      </c>
      <c r="C90" s="338">
        <v>87.25</v>
      </c>
      <c r="D90" s="156">
        <v>1976</v>
      </c>
      <c r="E90" s="157" t="s">
        <v>340</v>
      </c>
      <c r="F90" s="159" t="s">
        <v>133</v>
      </c>
      <c r="H90" s="47"/>
    </row>
    <row r="91" spans="2:8" x14ac:dyDescent="0.2">
      <c r="B91" s="155" t="s">
        <v>72</v>
      </c>
      <c r="C91" s="338">
        <v>9.4700000000000006</v>
      </c>
      <c r="D91" s="156">
        <v>2000</v>
      </c>
      <c r="E91" s="157" t="s">
        <v>437</v>
      </c>
      <c r="F91" s="158">
        <v>128</v>
      </c>
      <c r="H91" s="47"/>
    </row>
    <row r="92" spans="2:8" x14ac:dyDescent="0.2">
      <c r="B92" s="155" t="s">
        <v>339</v>
      </c>
      <c r="C92" s="338">
        <v>2.11</v>
      </c>
      <c r="D92" s="156">
        <v>1982</v>
      </c>
      <c r="E92" s="157" t="s">
        <v>437</v>
      </c>
      <c r="F92" s="158" t="s">
        <v>339</v>
      </c>
      <c r="H92" s="47"/>
    </row>
    <row r="93" spans="2:8" x14ac:dyDescent="0.2">
      <c r="B93" s="155" t="s">
        <v>73</v>
      </c>
      <c r="C93" s="338">
        <v>5.56</v>
      </c>
      <c r="D93" s="156">
        <v>1991</v>
      </c>
      <c r="E93" s="157" t="s">
        <v>767</v>
      </c>
      <c r="F93" s="159" t="s">
        <v>134</v>
      </c>
      <c r="H93" s="47"/>
    </row>
    <row r="94" spans="2:8" x14ac:dyDescent="0.2">
      <c r="B94" s="155" t="s">
        <v>244</v>
      </c>
      <c r="C94" s="338">
        <v>19.54</v>
      </c>
      <c r="D94" s="156">
        <v>1985</v>
      </c>
      <c r="E94" s="157" t="s">
        <v>437</v>
      </c>
      <c r="F94" s="158" t="s">
        <v>244</v>
      </c>
      <c r="H94" s="47"/>
    </row>
    <row r="95" spans="2:8" x14ac:dyDescent="0.2">
      <c r="B95" s="155" t="s">
        <v>74</v>
      </c>
      <c r="C95" s="338">
        <v>201.07</v>
      </c>
      <c r="D95" s="156">
        <v>1975</v>
      </c>
      <c r="E95" s="157" t="s">
        <v>340</v>
      </c>
      <c r="F95" s="158" t="s">
        <v>74</v>
      </c>
      <c r="H95" s="47"/>
    </row>
    <row r="96" spans="2:8" x14ac:dyDescent="0.2">
      <c r="B96" s="155" t="s">
        <v>75</v>
      </c>
      <c r="C96" s="338">
        <v>50.26</v>
      </c>
      <c r="D96" s="156">
        <v>1981</v>
      </c>
      <c r="E96" s="157" t="s">
        <v>518</v>
      </c>
      <c r="F96" s="158" t="s">
        <v>75</v>
      </c>
      <c r="H96" s="47"/>
    </row>
    <row r="97" spans="1:8" x14ac:dyDescent="0.2">
      <c r="B97" s="155" t="s">
        <v>77</v>
      </c>
      <c r="C97" s="338">
        <v>80.62</v>
      </c>
      <c r="D97" s="156">
        <v>1986</v>
      </c>
      <c r="E97" s="157" t="s">
        <v>437</v>
      </c>
      <c r="F97" s="159" t="s">
        <v>132</v>
      </c>
      <c r="H97" s="47"/>
    </row>
    <row r="98" spans="1:8" x14ac:dyDescent="0.2">
      <c r="B98" s="155" t="s">
        <v>78</v>
      </c>
      <c r="C98" s="338">
        <v>15.38</v>
      </c>
      <c r="D98" s="156">
        <v>2003</v>
      </c>
      <c r="E98" s="157" t="s">
        <v>340</v>
      </c>
      <c r="F98" s="158" t="s">
        <v>135</v>
      </c>
      <c r="H98" s="47"/>
    </row>
    <row r="99" spans="1:8" x14ac:dyDescent="0.2">
      <c r="B99" s="155" t="s">
        <v>79</v>
      </c>
      <c r="C99" s="338">
        <v>119.15</v>
      </c>
      <c r="D99" s="156">
        <v>1986</v>
      </c>
      <c r="E99" s="157" t="s">
        <v>437</v>
      </c>
      <c r="F99" s="158" t="s">
        <v>245</v>
      </c>
      <c r="H99" s="47"/>
    </row>
    <row r="100" spans="1:8" x14ac:dyDescent="0.2">
      <c r="B100" s="155" t="s">
        <v>251</v>
      </c>
      <c r="C100" s="338">
        <v>10.08</v>
      </c>
      <c r="D100" s="156">
        <v>2008</v>
      </c>
      <c r="E100" s="157" t="s">
        <v>437</v>
      </c>
      <c r="F100" s="158" t="s">
        <v>245</v>
      </c>
      <c r="H100" s="47"/>
    </row>
    <row r="101" spans="1:8" x14ac:dyDescent="0.2">
      <c r="B101" s="155" t="s">
        <v>80</v>
      </c>
      <c r="C101" s="338">
        <v>14.13</v>
      </c>
      <c r="D101" s="156">
        <v>1994</v>
      </c>
      <c r="E101" s="157" t="s">
        <v>340</v>
      </c>
      <c r="F101" s="158">
        <v>150</v>
      </c>
    </row>
    <row r="102" spans="1:8" x14ac:dyDescent="0.2">
      <c r="B102" s="155" t="s">
        <v>81</v>
      </c>
      <c r="C102" s="338">
        <v>17.2</v>
      </c>
      <c r="D102" s="156">
        <v>1987</v>
      </c>
      <c r="E102" s="157" t="s">
        <v>324</v>
      </c>
      <c r="F102" s="158">
        <v>316</v>
      </c>
    </row>
    <row r="103" spans="1:8" x14ac:dyDescent="0.2">
      <c r="B103" s="155" t="s">
        <v>575</v>
      </c>
      <c r="C103" s="338">
        <v>3.93</v>
      </c>
      <c r="D103" s="156">
        <v>2012</v>
      </c>
      <c r="E103" s="157" t="s">
        <v>340</v>
      </c>
      <c r="F103" s="158" t="s">
        <v>576</v>
      </c>
    </row>
    <row r="104" spans="1:8" ht="12.75" thickBot="1" x14ac:dyDescent="0.25">
      <c r="A104" s="61"/>
      <c r="B104" s="160" t="s">
        <v>82</v>
      </c>
      <c r="C104" s="339">
        <v>450.26</v>
      </c>
      <c r="D104" s="161">
        <v>1981</v>
      </c>
      <c r="E104" s="162" t="s">
        <v>437</v>
      </c>
      <c r="F104" s="163" t="s">
        <v>82</v>
      </c>
    </row>
    <row r="105" spans="1:8" x14ac:dyDescent="0.2">
      <c r="A105" s="61"/>
      <c r="B105" s="516"/>
      <c r="C105" s="517"/>
      <c r="D105" s="516"/>
      <c r="E105" s="516"/>
      <c r="F105" s="518"/>
    </row>
    <row r="106" spans="1:8" x14ac:dyDescent="0.2">
      <c r="A106" s="61"/>
      <c r="B106" s="355" t="s">
        <v>509</v>
      </c>
      <c r="C106" s="355"/>
      <c r="D106" s="355"/>
      <c r="E106" s="355"/>
      <c r="F106" s="355"/>
    </row>
    <row r="107" spans="1:8" x14ac:dyDescent="0.2">
      <c r="A107" s="61"/>
      <c r="B107" s="355" t="s">
        <v>533</v>
      </c>
      <c r="C107" s="355"/>
      <c r="D107" s="355"/>
      <c r="E107" s="355"/>
      <c r="F107" s="355"/>
    </row>
    <row r="108" spans="1:8" x14ac:dyDescent="0.2">
      <c r="A108" s="61"/>
      <c r="B108" s="355" t="s">
        <v>692</v>
      </c>
      <c r="C108" s="355"/>
      <c r="D108" s="355"/>
      <c r="E108" s="355"/>
      <c r="F108" s="355"/>
    </row>
    <row r="109" spans="1:8" x14ac:dyDescent="0.2">
      <c r="A109" s="61"/>
      <c r="B109" s="61"/>
      <c r="C109" s="63"/>
      <c r="D109" s="164"/>
      <c r="E109" s="61"/>
      <c r="F109" s="164"/>
    </row>
    <row r="110" spans="1:8" x14ac:dyDescent="0.2">
      <c r="B110" s="61"/>
      <c r="C110" s="63"/>
      <c r="D110" s="164"/>
      <c r="E110" s="61"/>
      <c r="F110" s="164"/>
    </row>
    <row r="111" spans="1:8" x14ac:dyDescent="0.2">
      <c r="B111" s="61"/>
      <c r="C111" s="63"/>
      <c r="D111" s="164"/>
      <c r="E111" s="61"/>
      <c r="F111" s="164"/>
    </row>
    <row r="112" spans="1:8" x14ac:dyDescent="0.2">
      <c r="B112" s="355" t="s">
        <v>504</v>
      </c>
      <c r="C112" s="355"/>
      <c r="D112" s="355"/>
      <c r="E112" s="355"/>
      <c r="F112" s="355"/>
    </row>
    <row r="113" spans="2:6" x14ac:dyDescent="0.2">
      <c r="B113" s="355" t="s">
        <v>534</v>
      </c>
      <c r="C113" s="355"/>
      <c r="D113" s="355"/>
      <c r="E113" s="355"/>
      <c r="F113" s="355"/>
    </row>
    <row r="114" spans="2:6" x14ac:dyDescent="0.2">
      <c r="B114" s="355" t="s">
        <v>769</v>
      </c>
      <c r="C114" s="355"/>
      <c r="D114" s="355"/>
      <c r="E114" s="355"/>
      <c r="F114" s="355"/>
    </row>
    <row r="115" spans="2:6" x14ac:dyDescent="0.2">
      <c r="B115" s="355"/>
      <c r="C115" s="355"/>
      <c r="D115" s="355"/>
      <c r="E115" s="355"/>
      <c r="F115" s="355"/>
    </row>
    <row r="116" spans="2:6" x14ac:dyDescent="0.2">
      <c r="B116" s="61"/>
      <c r="C116" s="61"/>
      <c r="D116" s="61"/>
      <c r="E116" s="61"/>
      <c r="F116" s="61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ignoredErrors>
    <ignoredError sqref="F10 F17 F21:F23 F27 F34:F37 F41 F64 F76 F80 F84:F85 F90 F93 F9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9"/>
  <sheetViews>
    <sheetView workbookViewId="0">
      <selection activeCell="B1" sqref="B1:H1"/>
    </sheetView>
  </sheetViews>
  <sheetFormatPr baseColWidth="10" defaultColWidth="11.42578125" defaultRowHeight="12.75" x14ac:dyDescent="0.2"/>
  <cols>
    <col min="1" max="1" width="11.42578125" style="16"/>
    <col min="2" max="2" width="27.42578125" style="16" customWidth="1"/>
    <col min="3" max="6" width="11.42578125" style="16"/>
    <col min="7" max="7" width="9.85546875" style="16" customWidth="1"/>
    <col min="8" max="10" width="11.42578125" style="16"/>
    <col min="11" max="11" width="16.5703125" style="16" customWidth="1"/>
    <col min="12" max="16384" width="11.42578125" style="16"/>
  </cols>
  <sheetData>
    <row r="1" spans="2:13" ht="66.75" customHeight="1" x14ac:dyDescent="0.2">
      <c r="B1" s="558" t="s">
        <v>376</v>
      </c>
      <c r="C1" s="558"/>
      <c r="D1" s="558"/>
      <c r="E1" s="558"/>
      <c r="F1" s="558"/>
      <c r="G1" s="558"/>
      <c r="H1" s="558"/>
    </row>
    <row r="2" spans="2:13" x14ac:dyDescent="0.2">
      <c r="B2" s="15"/>
    </row>
    <row r="3" spans="2:13" ht="13.5" thickBot="1" x14ac:dyDescent="0.25"/>
    <row r="4" spans="2:13" ht="13.5" x14ac:dyDescent="0.2">
      <c r="B4" s="17" t="s">
        <v>8</v>
      </c>
      <c r="C4" s="18" t="s">
        <v>0</v>
      </c>
      <c r="D4" s="19" t="s">
        <v>1</v>
      </c>
      <c r="E4" s="19" t="s">
        <v>508</v>
      </c>
      <c r="F4" s="19" t="s">
        <v>9</v>
      </c>
      <c r="G4" s="19" t="s">
        <v>499</v>
      </c>
      <c r="H4" s="20" t="s">
        <v>500</v>
      </c>
    </row>
    <row r="5" spans="2:13" ht="15" x14ac:dyDescent="0.25">
      <c r="B5" s="21"/>
      <c r="C5" s="22" t="s">
        <v>10</v>
      </c>
      <c r="D5" s="23" t="s">
        <v>11</v>
      </c>
      <c r="E5" s="23" t="s">
        <v>12</v>
      </c>
      <c r="F5" s="23" t="s">
        <v>10</v>
      </c>
      <c r="G5" s="23" t="s">
        <v>10</v>
      </c>
      <c r="H5" s="24"/>
    </row>
    <row r="6" spans="2:13" ht="13.5" x14ac:dyDescent="0.2">
      <c r="B6" s="250" t="s">
        <v>675</v>
      </c>
      <c r="C6" s="344">
        <v>7.0000000000000007E-2</v>
      </c>
      <c r="D6" s="345">
        <v>0</v>
      </c>
      <c r="E6" s="345">
        <v>0</v>
      </c>
      <c r="F6" s="345">
        <v>0</v>
      </c>
      <c r="G6" s="345">
        <v>7.0000000000000007E-2</v>
      </c>
      <c r="H6" s="28">
        <v>1976</v>
      </c>
    </row>
    <row r="7" spans="2:13" ht="13.5" x14ac:dyDescent="0.2">
      <c r="B7" s="250" t="s">
        <v>497</v>
      </c>
      <c r="C7" s="344">
        <v>0.11</v>
      </c>
      <c r="D7" s="345">
        <v>0</v>
      </c>
      <c r="E7" s="345">
        <v>0</v>
      </c>
      <c r="F7" s="345">
        <v>0</v>
      </c>
      <c r="G7" s="345">
        <v>0.11</v>
      </c>
      <c r="H7" s="28">
        <v>2014</v>
      </c>
    </row>
    <row r="8" spans="2:13" ht="15" x14ac:dyDescent="0.25">
      <c r="B8" s="25" t="s">
        <v>13</v>
      </c>
      <c r="C8" s="344">
        <v>7.35</v>
      </c>
      <c r="D8" s="345">
        <v>15.53</v>
      </c>
      <c r="E8" s="345">
        <v>0.99</v>
      </c>
      <c r="F8" s="345">
        <v>0</v>
      </c>
      <c r="G8" s="345">
        <v>24.77</v>
      </c>
      <c r="H8" s="28">
        <v>1972</v>
      </c>
      <c r="J8" s="256"/>
      <c r="K8" s="81"/>
      <c r="L8" s="29"/>
      <c r="M8" s="29"/>
    </row>
    <row r="9" spans="2:13" ht="15" x14ac:dyDescent="0.25">
      <c r="B9" s="25" t="s">
        <v>443</v>
      </c>
      <c r="C9" s="344">
        <v>0.49</v>
      </c>
      <c r="D9" s="345">
        <v>0</v>
      </c>
      <c r="E9" s="345">
        <v>0</v>
      </c>
      <c r="F9" s="345">
        <v>0</v>
      </c>
      <c r="G9" s="345">
        <v>0.49</v>
      </c>
      <c r="H9" s="28">
        <v>1992</v>
      </c>
      <c r="J9" s="256"/>
      <c r="K9" s="81"/>
      <c r="L9" s="29"/>
      <c r="M9" s="29"/>
    </row>
    <row r="10" spans="2:13" ht="15" x14ac:dyDescent="0.25">
      <c r="B10" s="25" t="s">
        <v>14</v>
      </c>
      <c r="C10" s="344">
        <v>2.88</v>
      </c>
      <c r="D10" s="345">
        <v>7.28</v>
      </c>
      <c r="E10" s="345">
        <v>0.52</v>
      </c>
      <c r="F10" s="345">
        <v>0</v>
      </c>
      <c r="G10" s="345">
        <v>11.15</v>
      </c>
      <c r="H10" s="28">
        <v>1968</v>
      </c>
      <c r="J10" s="256"/>
      <c r="K10" s="81"/>
      <c r="L10" s="29"/>
      <c r="M10" s="29"/>
    </row>
    <row r="11" spans="2:13" ht="15" x14ac:dyDescent="0.25">
      <c r="B11" s="25" t="s">
        <v>15</v>
      </c>
      <c r="C11" s="344">
        <v>4.82</v>
      </c>
      <c r="D11" s="345">
        <v>1.98</v>
      </c>
      <c r="E11" s="345">
        <v>0.21</v>
      </c>
      <c r="F11" s="345">
        <v>0</v>
      </c>
      <c r="G11" s="345">
        <v>7.19</v>
      </c>
      <c r="H11" s="28">
        <v>1972</v>
      </c>
      <c r="J11" s="256"/>
      <c r="K11" s="81"/>
      <c r="L11" s="29"/>
      <c r="M11" s="29"/>
    </row>
    <row r="12" spans="2:13" ht="15" x14ac:dyDescent="0.25">
      <c r="B12" s="25" t="s">
        <v>16</v>
      </c>
      <c r="C12" s="344">
        <v>0</v>
      </c>
      <c r="D12" s="345">
        <v>116.2</v>
      </c>
      <c r="E12" s="345">
        <v>0</v>
      </c>
      <c r="F12" s="345">
        <v>0.46</v>
      </c>
      <c r="G12" s="345">
        <v>116.66</v>
      </c>
      <c r="H12" s="28">
        <v>1971</v>
      </c>
      <c r="J12" s="256"/>
      <c r="K12" s="81"/>
      <c r="L12" s="29"/>
      <c r="M12" s="29"/>
    </row>
    <row r="13" spans="2:13" ht="15" x14ac:dyDescent="0.25">
      <c r="B13" s="25" t="s">
        <v>17</v>
      </c>
      <c r="C13" s="344">
        <v>5.56</v>
      </c>
      <c r="D13" s="345">
        <v>1.6</v>
      </c>
      <c r="E13" s="345">
        <v>0</v>
      </c>
      <c r="F13" s="345">
        <v>0.11</v>
      </c>
      <c r="G13" s="345">
        <v>7.27</v>
      </c>
      <c r="H13" s="28">
        <v>1987</v>
      </c>
      <c r="J13" s="256"/>
      <c r="K13" s="81"/>
      <c r="L13" s="29"/>
      <c r="M13" s="29"/>
    </row>
    <row r="14" spans="2:13" ht="15" x14ac:dyDescent="0.25">
      <c r="B14" s="25" t="s">
        <v>171</v>
      </c>
      <c r="C14" s="344">
        <v>0.23</v>
      </c>
      <c r="D14" s="345">
        <v>0.46</v>
      </c>
      <c r="E14" s="345">
        <v>0.03</v>
      </c>
      <c r="F14" s="345">
        <v>0.02</v>
      </c>
      <c r="G14" s="345">
        <v>0.76</v>
      </c>
      <c r="H14" s="28">
        <v>1985</v>
      </c>
      <c r="J14" s="256"/>
      <c r="K14" s="81"/>
      <c r="L14" s="29"/>
      <c r="M14" s="29"/>
    </row>
    <row r="15" spans="2:13" ht="15" x14ac:dyDescent="0.25">
      <c r="B15" s="250" t="s">
        <v>281</v>
      </c>
      <c r="C15" s="346">
        <v>8.8800000000000008</v>
      </c>
      <c r="D15" s="347">
        <v>0</v>
      </c>
      <c r="E15" s="347">
        <v>0</v>
      </c>
      <c r="F15" s="347">
        <v>0</v>
      </c>
      <c r="G15" s="347">
        <v>8.8800000000000008</v>
      </c>
      <c r="H15" s="28">
        <v>1995</v>
      </c>
      <c r="J15" s="256"/>
      <c r="K15" s="81"/>
      <c r="L15" s="29"/>
      <c r="M15" s="29"/>
    </row>
    <row r="16" spans="2:13" ht="15" x14ac:dyDescent="0.25">
      <c r="B16" s="250" t="s">
        <v>574</v>
      </c>
      <c r="C16" s="346">
        <v>36.270000000000003</v>
      </c>
      <c r="D16" s="347">
        <v>6.2</v>
      </c>
      <c r="E16" s="347">
        <v>1.91</v>
      </c>
      <c r="F16" s="347">
        <v>0</v>
      </c>
      <c r="G16" s="347">
        <v>46.1</v>
      </c>
      <c r="H16" s="28">
        <v>1980</v>
      </c>
      <c r="J16" s="256"/>
      <c r="K16" s="81"/>
      <c r="L16" s="29"/>
      <c r="M16" s="29"/>
    </row>
    <row r="17" spans="2:13" ht="15" x14ac:dyDescent="0.25">
      <c r="B17" s="250" t="s">
        <v>298</v>
      </c>
      <c r="C17" s="346">
        <v>5.21</v>
      </c>
      <c r="D17" s="347">
        <v>17.239999999999998</v>
      </c>
      <c r="E17" s="347">
        <v>0.11</v>
      </c>
      <c r="F17" s="347">
        <v>0</v>
      </c>
      <c r="G17" s="347">
        <v>22.66</v>
      </c>
      <c r="H17" s="28">
        <v>1982</v>
      </c>
      <c r="J17" s="256"/>
      <c r="K17" s="81"/>
      <c r="L17" s="29"/>
      <c r="M17" s="29"/>
    </row>
    <row r="18" spans="2:13" ht="15" x14ac:dyDescent="0.25">
      <c r="B18" s="250" t="s">
        <v>332</v>
      </c>
      <c r="C18" s="346">
        <v>0.43</v>
      </c>
      <c r="D18" s="347">
        <v>0.01</v>
      </c>
      <c r="E18" s="347">
        <v>0</v>
      </c>
      <c r="F18" s="347">
        <v>0</v>
      </c>
      <c r="G18" s="347">
        <v>0.43</v>
      </c>
      <c r="H18" s="28">
        <v>2009</v>
      </c>
      <c r="J18" s="256"/>
      <c r="K18" s="81"/>
      <c r="L18" s="29"/>
      <c r="M18" s="29"/>
    </row>
    <row r="19" spans="2:13" ht="15" x14ac:dyDescent="0.25">
      <c r="B19" s="250" t="s">
        <v>189</v>
      </c>
      <c r="C19" s="346">
        <v>23.14</v>
      </c>
      <c r="D19" s="347">
        <v>0.88</v>
      </c>
      <c r="E19" s="347">
        <v>0</v>
      </c>
      <c r="F19" s="347">
        <v>0</v>
      </c>
      <c r="G19" s="347">
        <v>24.02</v>
      </c>
      <c r="H19" s="28">
        <v>1994</v>
      </c>
      <c r="J19" s="256"/>
      <c r="K19" s="81"/>
      <c r="L19" s="29"/>
      <c r="M19" s="29"/>
    </row>
    <row r="20" spans="2:13" ht="15" x14ac:dyDescent="0.25">
      <c r="B20" s="250" t="s">
        <v>765</v>
      </c>
      <c r="C20" s="346">
        <v>9.6</v>
      </c>
      <c r="D20" s="347">
        <v>0.41</v>
      </c>
      <c r="E20" s="347">
        <v>0.64</v>
      </c>
      <c r="F20" s="347">
        <v>0</v>
      </c>
      <c r="G20" s="347">
        <v>11.23</v>
      </c>
      <c r="H20" s="28">
        <v>2008</v>
      </c>
      <c r="J20" s="256"/>
      <c r="K20" s="81"/>
      <c r="L20" s="29"/>
      <c r="M20" s="29"/>
    </row>
    <row r="21" spans="2:13" ht="15" x14ac:dyDescent="0.25">
      <c r="B21" s="25" t="s">
        <v>18</v>
      </c>
      <c r="C21" s="344">
        <v>1.33</v>
      </c>
      <c r="D21" s="345">
        <v>2.19</v>
      </c>
      <c r="E21" s="345">
        <v>0</v>
      </c>
      <c r="F21" s="345">
        <v>0.02</v>
      </c>
      <c r="G21" s="345">
        <v>3.53</v>
      </c>
      <c r="H21" s="28">
        <v>1975</v>
      </c>
      <c r="J21" s="256"/>
      <c r="K21" s="81"/>
      <c r="L21" s="29"/>
      <c r="M21" s="29"/>
    </row>
    <row r="22" spans="2:13" ht="15" x14ac:dyDescent="0.25">
      <c r="B22" s="25" t="s">
        <v>19</v>
      </c>
      <c r="C22" s="344">
        <v>0.37</v>
      </c>
      <c r="D22" s="345">
        <v>0.08</v>
      </c>
      <c r="E22" s="345">
        <v>0.01</v>
      </c>
      <c r="F22" s="345">
        <v>0</v>
      </c>
      <c r="G22" s="345">
        <v>0.47</v>
      </c>
      <c r="H22" s="28">
        <v>1982</v>
      </c>
      <c r="J22" s="256"/>
      <c r="K22" s="81"/>
      <c r="L22" s="29"/>
      <c r="M22" s="29"/>
    </row>
    <row r="23" spans="2:13" ht="15" x14ac:dyDescent="0.25">
      <c r="B23" s="25" t="s">
        <v>299</v>
      </c>
      <c r="C23" s="344">
        <v>13.86</v>
      </c>
      <c r="D23" s="345">
        <v>0.35</v>
      </c>
      <c r="E23" s="345">
        <v>0.32</v>
      </c>
      <c r="F23" s="345">
        <v>0</v>
      </c>
      <c r="G23" s="345">
        <v>14.81</v>
      </c>
      <c r="H23" s="28">
        <v>1975</v>
      </c>
      <c r="J23" s="256"/>
      <c r="K23" s="81"/>
      <c r="L23" s="29"/>
      <c r="M23" s="29"/>
    </row>
    <row r="24" spans="2:13" ht="15" x14ac:dyDescent="0.25">
      <c r="B24" s="25" t="s">
        <v>20</v>
      </c>
      <c r="C24" s="344">
        <v>0</v>
      </c>
      <c r="D24" s="345">
        <v>11.59</v>
      </c>
      <c r="E24" s="345">
        <v>0</v>
      </c>
      <c r="F24" s="345">
        <v>0.08</v>
      </c>
      <c r="G24" s="345">
        <v>11.67</v>
      </c>
      <c r="H24" s="28">
        <v>1974</v>
      </c>
      <c r="J24" s="256"/>
      <c r="K24" s="81"/>
      <c r="L24" s="29"/>
      <c r="M24" s="29"/>
    </row>
    <row r="25" spans="2:13" ht="15" x14ac:dyDescent="0.25">
      <c r="B25" s="25" t="s">
        <v>21</v>
      </c>
      <c r="C25" s="344">
        <v>0</v>
      </c>
      <c r="D25" s="345">
        <v>27.26</v>
      </c>
      <c r="E25" s="345">
        <v>0</v>
      </c>
      <c r="F25" s="345">
        <v>0.22</v>
      </c>
      <c r="G25" s="345">
        <v>27.47</v>
      </c>
      <c r="H25" s="28">
        <v>1974</v>
      </c>
      <c r="J25" s="256"/>
      <c r="K25" s="81"/>
      <c r="L25" s="29"/>
      <c r="M25" s="29"/>
    </row>
    <row r="26" spans="2:13" ht="15" x14ac:dyDescent="0.25">
      <c r="B26" s="25" t="s">
        <v>442</v>
      </c>
      <c r="C26" s="344">
        <v>0.68</v>
      </c>
      <c r="D26" s="345">
        <v>0.4</v>
      </c>
      <c r="E26" s="345">
        <v>0.02</v>
      </c>
      <c r="F26" s="345">
        <v>0</v>
      </c>
      <c r="G26" s="345">
        <v>1.1100000000000001</v>
      </c>
      <c r="H26" s="28">
        <v>1991</v>
      </c>
      <c r="J26" s="256"/>
      <c r="K26" s="81"/>
      <c r="L26" s="29"/>
      <c r="M26" s="29"/>
    </row>
    <row r="27" spans="2:13" ht="15" x14ac:dyDescent="0.25">
      <c r="B27" s="25" t="s">
        <v>22</v>
      </c>
      <c r="C27" s="344">
        <v>3.87</v>
      </c>
      <c r="D27" s="345">
        <v>9.69</v>
      </c>
      <c r="E27" s="345">
        <v>0.56999999999999995</v>
      </c>
      <c r="F27" s="345">
        <v>0</v>
      </c>
      <c r="G27" s="345">
        <v>14.64</v>
      </c>
      <c r="H27" s="28">
        <v>1978</v>
      </c>
      <c r="J27" s="256"/>
      <c r="K27" s="81"/>
      <c r="L27" s="29"/>
      <c r="M27" s="29"/>
    </row>
    <row r="28" spans="2:13" ht="15" x14ac:dyDescent="0.25">
      <c r="B28" s="25" t="s">
        <v>218</v>
      </c>
      <c r="C28" s="344">
        <v>16.329999999999998</v>
      </c>
      <c r="D28" s="345">
        <v>0.3</v>
      </c>
      <c r="E28" s="345">
        <v>0.02</v>
      </c>
      <c r="F28" s="345">
        <v>0.02</v>
      </c>
      <c r="G28" s="345">
        <v>16.690000000000001</v>
      </c>
      <c r="H28" s="28">
        <v>1984</v>
      </c>
      <c r="J28" s="256"/>
      <c r="K28" s="81"/>
      <c r="L28" s="29"/>
      <c r="M28" s="29"/>
    </row>
    <row r="29" spans="2:13" ht="15" x14ac:dyDescent="0.25">
      <c r="B29" s="25" t="s">
        <v>764</v>
      </c>
      <c r="C29" s="344">
        <v>55.34</v>
      </c>
      <c r="D29" s="345">
        <v>4.1900000000000004</v>
      </c>
      <c r="E29" s="345">
        <v>1.81</v>
      </c>
      <c r="F29" s="345">
        <v>0</v>
      </c>
      <c r="G29" s="345">
        <v>62.97</v>
      </c>
      <c r="H29" s="28">
        <v>1981</v>
      </c>
      <c r="J29" s="256"/>
      <c r="K29" s="81"/>
      <c r="L29" s="29"/>
      <c r="M29" s="29"/>
    </row>
    <row r="30" spans="2:13" ht="15" x14ac:dyDescent="0.25">
      <c r="B30" s="25" t="s">
        <v>23</v>
      </c>
      <c r="C30" s="344">
        <v>12.15</v>
      </c>
      <c r="D30" s="345">
        <v>25.97</v>
      </c>
      <c r="E30" s="345">
        <v>1.43</v>
      </c>
      <c r="F30" s="345">
        <v>0</v>
      </c>
      <c r="G30" s="345">
        <v>40.840000000000003</v>
      </c>
      <c r="H30" s="28">
        <v>1970</v>
      </c>
      <c r="J30" s="256"/>
      <c r="K30" s="81"/>
      <c r="L30" s="29"/>
      <c r="M30" s="29"/>
    </row>
    <row r="31" spans="2:13" ht="15" x14ac:dyDescent="0.25">
      <c r="B31" s="25" t="s">
        <v>331</v>
      </c>
      <c r="C31" s="344">
        <v>10.17</v>
      </c>
      <c r="D31" s="345">
        <v>0.81</v>
      </c>
      <c r="E31" s="345">
        <v>0.16</v>
      </c>
      <c r="F31" s="345">
        <v>0.09</v>
      </c>
      <c r="G31" s="345">
        <v>11.38</v>
      </c>
      <c r="H31" s="28">
        <v>1993</v>
      </c>
      <c r="K31" s="29"/>
      <c r="L31" s="29"/>
      <c r="M31" s="29"/>
    </row>
    <row r="32" spans="2:13" ht="15" x14ac:dyDescent="0.25">
      <c r="B32" s="250" t="s">
        <v>278</v>
      </c>
      <c r="C32" s="344">
        <v>0.28999999999999998</v>
      </c>
      <c r="D32" s="345">
        <v>1.81</v>
      </c>
      <c r="E32" s="345">
        <v>0.34</v>
      </c>
      <c r="F32" s="345">
        <v>0</v>
      </c>
      <c r="G32" s="345">
        <v>2.75</v>
      </c>
      <c r="H32" s="28">
        <v>2007</v>
      </c>
      <c r="K32" s="29"/>
      <c r="L32" s="29"/>
      <c r="M32" s="29"/>
    </row>
    <row r="33" spans="2:13" ht="15.75" thickBot="1" x14ac:dyDescent="0.3">
      <c r="B33" s="25" t="s">
        <v>24</v>
      </c>
      <c r="C33" s="344">
        <v>0</v>
      </c>
      <c r="D33" s="345">
        <v>9.2200000000000006</v>
      </c>
      <c r="E33" s="345">
        <v>0</v>
      </c>
      <c r="F33" s="345">
        <v>7.0000000000000007E-2</v>
      </c>
      <c r="G33" s="342">
        <v>9.2899999999999991</v>
      </c>
      <c r="H33" s="28">
        <v>1973</v>
      </c>
      <c r="K33" s="29"/>
      <c r="L33" s="29"/>
      <c r="M33" s="29"/>
    </row>
    <row r="34" spans="2:13" s="34" customFormat="1" ht="51.75" thickBot="1" x14ac:dyDescent="0.25">
      <c r="B34" s="30" t="s">
        <v>333</v>
      </c>
      <c r="C34" s="268">
        <f>SUM(C6:C33)</f>
        <v>219.43</v>
      </c>
      <c r="D34" s="268">
        <f>SUM(D6:D33)</f>
        <v>261.65000000000003</v>
      </c>
      <c r="E34" s="268">
        <f>SUM(E6:E33)</f>
        <v>9.09</v>
      </c>
      <c r="F34" s="268">
        <f>SUM(F6:F33)</f>
        <v>1.0900000000000001</v>
      </c>
      <c r="G34" s="268">
        <f>SUM(G6:G33)</f>
        <v>499.41</v>
      </c>
      <c r="H34" s="31"/>
      <c r="I34" s="32"/>
      <c r="J34" s="269"/>
      <c r="K34" s="270"/>
      <c r="L34" s="270"/>
      <c r="M34" s="270"/>
    </row>
    <row r="35" spans="2:13" s="34" customFormat="1" ht="13.5" x14ac:dyDescent="0.2">
      <c r="B35" s="341" t="s">
        <v>754</v>
      </c>
      <c r="C35" s="365">
        <v>0.18</v>
      </c>
      <c r="D35" s="366">
        <v>0.03</v>
      </c>
      <c r="E35" s="366">
        <v>0.01</v>
      </c>
      <c r="F35" s="366">
        <v>0</v>
      </c>
      <c r="G35" s="348">
        <v>0.23</v>
      </c>
      <c r="H35" s="28">
        <v>2019</v>
      </c>
      <c r="I35" s="32"/>
      <c r="J35" s="269"/>
      <c r="K35" s="270"/>
      <c r="L35" s="270"/>
      <c r="M35" s="270"/>
    </row>
    <row r="36" spans="2:13" s="34" customFormat="1" x14ac:dyDescent="0.2">
      <c r="B36" s="341" t="s">
        <v>441</v>
      </c>
      <c r="C36" s="344">
        <v>0</v>
      </c>
      <c r="D36" s="345">
        <v>33.42</v>
      </c>
      <c r="E36" s="345">
        <v>0</v>
      </c>
      <c r="F36" s="345">
        <v>0.71</v>
      </c>
      <c r="G36" s="348">
        <v>34.130000000000003</v>
      </c>
      <c r="H36" s="28">
        <v>1997</v>
      </c>
      <c r="I36" s="32"/>
      <c r="J36" s="269"/>
      <c r="K36" s="270"/>
      <c r="L36" s="270"/>
      <c r="M36" s="270"/>
    </row>
    <row r="37" spans="2:13" s="34" customFormat="1" x14ac:dyDescent="0.2">
      <c r="B37" s="25" t="s">
        <v>25</v>
      </c>
      <c r="C37" s="344">
        <v>2.1800000000000002</v>
      </c>
      <c r="D37" s="345">
        <v>8.43</v>
      </c>
      <c r="E37" s="345">
        <v>1.33</v>
      </c>
      <c r="F37" s="345">
        <v>0</v>
      </c>
      <c r="G37" s="348">
        <v>13.15</v>
      </c>
      <c r="H37" s="28">
        <v>1990</v>
      </c>
      <c r="I37" s="32"/>
      <c r="J37" s="32"/>
      <c r="K37" s="33"/>
      <c r="L37" s="33"/>
      <c r="M37" s="33"/>
    </row>
    <row r="38" spans="2:13" s="34" customFormat="1" ht="15" x14ac:dyDescent="0.25">
      <c r="B38" s="25" t="s">
        <v>26</v>
      </c>
      <c r="C38" s="344">
        <v>49.55</v>
      </c>
      <c r="D38" s="345">
        <v>7.77</v>
      </c>
      <c r="E38" s="345">
        <v>0</v>
      </c>
      <c r="F38" s="345">
        <v>0</v>
      </c>
      <c r="G38" s="348">
        <v>57.32</v>
      </c>
      <c r="H38" s="37">
        <v>1998</v>
      </c>
      <c r="I38" s="38"/>
      <c r="J38" s="38"/>
    </row>
    <row r="39" spans="2:13" s="34" customFormat="1" ht="15" x14ac:dyDescent="0.25">
      <c r="B39" s="25" t="s">
        <v>248</v>
      </c>
      <c r="C39" s="344">
        <v>0.41</v>
      </c>
      <c r="D39" s="345">
        <v>1.48</v>
      </c>
      <c r="E39" s="345">
        <v>0</v>
      </c>
      <c r="F39" s="345">
        <v>0</v>
      </c>
      <c r="G39" s="348">
        <v>1.89</v>
      </c>
      <c r="H39" s="37">
        <v>2010</v>
      </c>
      <c r="I39" s="38"/>
      <c r="J39" s="38"/>
    </row>
    <row r="40" spans="2:13" ht="15" x14ac:dyDescent="0.25">
      <c r="B40" s="25" t="s">
        <v>27</v>
      </c>
      <c r="C40" s="344">
        <v>73.819999999999993</v>
      </c>
      <c r="D40" s="345">
        <v>1.95</v>
      </c>
      <c r="E40" s="345">
        <v>0</v>
      </c>
      <c r="F40" s="345">
        <v>0</v>
      </c>
      <c r="G40" s="348">
        <v>75.77</v>
      </c>
      <c r="H40" s="37">
        <v>1967</v>
      </c>
      <c r="I40" s="38"/>
      <c r="J40" s="38"/>
    </row>
    <row r="41" spans="2:13" ht="15" x14ac:dyDescent="0.25">
      <c r="B41" s="25" t="s">
        <v>28</v>
      </c>
      <c r="C41" s="344">
        <v>0.83</v>
      </c>
      <c r="D41" s="345">
        <v>0</v>
      </c>
      <c r="E41" s="345">
        <v>0</v>
      </c>
      <c r="F41" s="345">
        <v>0</v>
      </c>
      <c r="G41" s="348">
        <v>0.83</v>
      </c>
      <c r="H41" s="39">
        <v>1989</v>
      </c>
      <c r="I41" s="38"/>
      <c r="J41" s="38"/>
    </row>
    <row r="42" spans="2:13" ht="15" x14ac:dyDescent="0.25">
      <c r="B42" s="25" t="s">
        <v>29</v>
      </c>
      <c r="C42" s="344">
        <v>60.34</v>
      </c>
      <c r="D42" s="345">
        <v>4.2</v>
      </c>
      <c r="E42" s="345">
        <v>1.4</v>
      </c>
      <c r="F42" s="345">
        <v>0</v>
      </c>
      <c r="G42" s="348">
        <v>67.19</v>
      </c>
      <c r="H42" s="37">
        <v>1980</v>
      </c>
      <c r="I42" s="38"/>
      <c r="J42" s="38"/>
    </row>
    <row r="43" spans="2:13" ht="15" x14ac:dyDescent="0.25">
      <c r="B43" s="25" t="s">
        <v>338</v>
      </c>
      <c r="C43" s="344">
        <v>0.89</v>
      </c>
      <c r="D43" s="345">
        <v>0.47</v>
      </c>
      <c r="E43" s="345">
        <v>0.05</v>
      </c>
      <c r="F43" s="345">
        <v>0</v>
      </c>
      <c r="G43" s="348">
        <v>1.45</v>
      </c>
      <c r="H43" s="37">
        <v>2005</v>
      </c>
      <c r="I43" s="38"/>
      <c r="J43" s="38"/>
    </row>
    <row r="44" spans="2:13" ht="15" x14ac:dyDescent="0.25">
      <c r="B44" s="25" t="s">
        <v>269</v>
      </c>
      <c r="C44" s="344">
        <v>3.07</v>
      </c>
      <c r="D44" s="345">
        <v>0.25</v>
      </c>
      <c r="E44" s="345">
        <v>0</v>
      </c>
      <c r="F44" s="345">
        <v>0</v>
      </c>
      <c r="G44" s="348">
        <v>3.32</v>
      </c>
      <c r="H44" s="37">
        <v>2009</v>
      </c>
      <c r="I44" s="38"/>
      <c r="J44" s="38"/>
    </row>
    <row r="45" spans="2:13" ht="15" x14ac:dyDescent="0.25">
      <c r="B45" s="25" t="s">
        <v>30</v>
      </c>
      <c r="C45" s="344">
        <v>144.54</v>
      </c>
      <c r="D45" s="345">
        <v>1.68</v>
      </c>
      <c r="E45" s="345">
        <v>2.64</v>
      </c>
      <c r="F45" s="345">
        <v>0</v>
      </c>
      <c r="G45" s="348">
        <v>151.24</v>
      </c>
      <c r="H45" s="37">
        <v>1984</v>
      </c>
      <c r="I45" s="38"/>
      <c r="J45" s="38"/>
    </row>
    <row r="46" spans="2:13" ht="15" x14ac:dyDescent="0.25">
      <c r="B46" s="25" t="s">
        <v>532</v>
      </c>
      <c r="C46" s="344">
        <v>1.66</v>
      </c>
      <c r="D46" s="345">
        <v>0.59</v>
      </c>
      <c r="E46" s="345">
        <v>7.0000000000000007E-2</v>
      </c>
      <c r="F46" s="345">
        <v>0</v>
      </c>
      <c r="G46" s="348">
        <v>2.4</v>
      </c>
      <c r="H46" s="37">
        <v>2016</v>
      </c>
      <c r="I46" s="38"/>
      <c r="J46" s="38"/>
    </row>
    <row r="47" spans="2:13" ht="15" x14ac:dyDescent="0.25">
      <c r="B47" s="25" t="s">
        <v>468</v>
      </c>
      <c r="C47" s="344">
        <v>0</v>
      </c>
      <c r="D47" s="345">
        <v>0</v>
      </c>
      <c r="E47" s="345">
        <v>0</v>
      </c>
      <c r="F47" s="345">
        <v>0</v>
      </c>
      <c r="G47" s="348">
        <v>0</v>
      </c>
      <c r="H47" s="37">
        <v>2010</v>
      </c>
      <c r="I47" s="38"/>
      <c r="J47" s="38"/>
    </row>
    <row r="48" spans="2:13" ht="15" x14ac:dyDescent="0.25">
      <c r="B48" s="25" t="s">
        <v>270</v>
      </c>
      <c r="C48" s="344">
        <v>35.29</v>
      </c>
      <c r="D48" s="345">
        <v>3.26</v>
      </c>
      <c r="E48" s="345">
        <v>0.92</v>
      </c>
      <c r="F48" s="345">
        <v>0</v>
      </c>
      <c r="G48" s="348">
        <v>40.29</v>
      </c>
      <c r="H48" s="37">
        <v>2007</v>
      </c>
      <c r="I48" s="38"/>
      <c r="J48" s="38"/>
    </row>
    <row r="49" spans="2:10" ht="15" x14ac:dyDescent="0.25">
      <c r="B49" s="25" t="s">
        <v>31</v>
      </c>
      <c r="C49" s="344">
        <v>497.19</v>
      </c>
      <c r="D49" s="345">
        <v>149.55000000000001</v>
      </c>
      <c r="E49" s="345">
        <v>15.04</v>
      </c>
      <c r="F49" s="345">
        <v>0</v>
      </c>
      <c r="G49" s="348">
        <v>675.32</v>
      </c>
      <c r="H49" s="37">
        <v>1969</v>
      </c>
      <c r="I49" s="38"/>
      <c r="J49" s="38"/>
    </row>
    <row r="50" spans="2:10" ht="15" x14ac:dyDescent="0.25">
      <c r="B50" s="25" t="s">
        <v>32</v>
      </c>
      <c r="C50" s="344">
        <v>124.27</v>
      </c>
      <c r="D50" s="345">
        <v>42.4</v>
      </c>
      <c r="E50" s="345">
        <v>4.6500000000000004</v>
      </c>
      <c r="F50" s="345">
        <v>0</v>
      </c>
      <c r="G50" s="348">
        <v>175.51</v>
      </c>
      <c r="H50" s="37">
        <v>1970</v>
      </c>
      <c r="I50" s="38"/>
      <c r="J50" s="38"/>
    </row>
    <row r="51" spans="2:10" ht="15" x14ac:dyDescent="0.25">
      <c r="B51" s="25" t="s">
        <v>33</v>
      </c>
      <c r="C51" s="344">
        <v>11.98</v>
      </c>
      <c r="D51" s="345">
        <v>5.17</v>
      </c>
      <c r="E51" s="345">
        <v>0.6</v>
      </c>
      <c r="F51" s="345">
        <v>0</v>
      </c>
      <c r="G51" s="348">
        <v>18.29</v>
      </c>
      <c r="H51" s="37">
        <v>1988</v>
      </c>
      <c r="I51" s="38"/>
      <c r="J51" s="38"/>
    </row>
    <row r="52" spans="2:10" ht="15" x14ac:dyDescent="0.25">
      <c r="B52" s="25" t="s">
        <v>34</v>
      </c>
      <c r="C52" s="344">
        <v>0.37</v>
      </c>
      <c r="D52" s="345">
        <v>0</v>
      </c>
      <c r="E52" s="345">
        <v>0</v>
      </c>
      <c r="F52" s="345">
        <v>0</v>
      </c>
      <c r="G52" s="348">
        <v>0.37</v>
      </c>
      <c r="H52" s="39">
        <v>1991</v>
      </c>
      <c r="I52" s="38"/>
      <c r="J52" s="38"/>
    </row>
    <row r="53" spans="2:10" ht="15" x14ac:dyDescent="0.25">
      <c r="B53" s="25" t="s">
        <v>310</v>
      </c>
      <c r="C53" s="344">
        <v>7.0000000000000007E-2</v>
      </c>
      <c r="D53" s="345">
        <v>0</v>
      </c>
      <c r="E53" s="345">
        <v>0</v>
      </c>
      <c r="F53" s="345">
        <v>0</v>
      </c>
      <c r="G53" s="348">
        <v>0.08</v>
      </c>
      <c r="H53" s="39">
        <v>1974</v>
      </c>
      <c r="I53" s="38"/>
      <c r="J53" s="38"/>
    </row>
    <row r="54" spans="2:10" ht="15" x14ac:dyDescent="0.25">
      <c r="B54" s="25" t="s">
        <v>35</v>
      </c>
      <c r="C54" s="344">
        <v>40.729999999999997</v>
      </c>
      <c r="D54" s="345">
        <v>10.57</v>
      </c>
      <c r="E54" s="345">
        <v>1</v>
      </c>
      <c r="F54" s="345">
        <v>0</v>
      </c>
      <c r="G54" s="348">
        <v>53.2</v>
      </c>
      <c r="H54" s="37">
        <v>1990</v>
      </c>
      <c r="I54" s="38"/>
      <c r="J54" s="38"/>
    </row>
    <row r="55" spans="2:10" ht="15" x14ac:dyDescent="0.25">
      <c r="B55" s="25" t="s">
        <v>279</v>
      </c>
      <c r="C55" s="344">
        <v>0.63</v>
      </c>
      <c r="D55" s="345">
        <v>0</v>
      </c>
      <c r="E55" s="345">
        <v>0</v>
      </c>
      <c r="F55" s="345">
        <v>0</v>
      </c>
      <c r="G55" s="348">
        <v>0.63</v>
      </c>
      <c r="H55" s="37">
        <v>2007</v>
      </c>
      <c r="I55" s="38"/>
      <c r="J55" s="38"/>
    </row>
    <row r="56" spans="2:10" ht="15" x14ac:dyDescent="0.25">
      <c r="B56" s="25" t="s">
        <v>36</v>
      </c>
      <c r="C56" s="344">
        <v>2.93</v>
      </c>
      <c r="D56" s="345">
        <v>0.92</v>
      </c>
      <c r="E56" s="345">
        <v>0.19</v>
      </c>
      <c r="F56" s="345">
        <v>0</v>
      </c>
      <c r="G56" s="348">
        <v>4.21</v>
      </c>
      <c r="H56" s="37">
        <v>2004</v>
      </c>
      <c r="I56" s="38"/>
      <c r="J56" s="38"/>
    </row>
    <row r="57" spans="2:10" ht="15" x14ac:dyDescent="0.25">
      <c r="B57" s="25" t="s">
        <v>429</v>
      </c>
      <c r="C57" s="344">
        <v>7.39</v>
      </c>
      <c r="D57" s="345">
        <v>5.79</v>
      </c>
      <c r="E57" s="345">
        <v>0.63</v>
      </c>
      <c r="F57" s="345">
        <v>0</v>
      </c>
      <c r="G57" s="348">
        <v>14.38</v>
      </c>
      <c r="H57" s="37">
        <v>1978</v>
      </c>
      <c r="I57" s="38"/>
      <c r="J57" s="38"/>
    </row>
    <row r="58" spans="2:10" ht="15" x14ac:dyDescent="0.25">
      <c r="B58" s="25" t="s">
        <v>37</v>
      </c>
      <c r="C58" s="344">
        <v>14.89</v>
      </c>
      <c r="D58" s="345">
        <v>37.47</v>
      </c>
      <c r="E58" s="345">
        <v>9.24</v>
      </c>
      <c r="F58" s="345">
        <v>0</v>
      </c>
      <c r="G58" s="348">
        <v>69.92</v>
      </c>
      <c r="H58" s="37">
        <v>1989</v>
      </c>
      <c r="I58" s="38"/>
      <c r="J58" s="38"/>
    </row>
    <row r="59" spans="2:10" ht="15" x14ac:dyDescent="0.25">
      <c r="B59" s="25" t="s">
        <v>107</v>
      </c>
      <c r="C59" s="344">
        <v>17.73</v>
      </c>
      <c r="D59" s="345">
        <v>0</v>
      </c>
      <c r="E59" s="345">
        <v>0</v>
      </c>
      <c r="F59" s="345">
        <v>0</v>
      </c>
      <c r="G59" s="348">
        <v>17.73</v>
      </c>
      <c r="H59" s="37">
        <v>2000</v>
      </c>
      <c r="I59" s="38"/>
      <c r="J59" s="38"/>
    </row>
    <row r="60" spans="2:10" ht="15" x14ac:dyDescent="0.25">
      <c r="B60" s="25" t="s">
        <v>38</v>
      </c>
      <c r="C60" s="344">
        <v>133.58000000000001</v>
      </c>
      <c r="D60" s="345">
        <v>0</v>
      </c>
      <c r="E60" s="345">
        <v>0</v>
      </c>
      <c r="F60" s="345">
        <v>0</v>
      </c>
      <c r="G60" s="348">
        <v>133.58000000000001</v>
      </c>
      <c r="H60" s="37">
        <v>1991</v>
      </c>
      <c r="I60" s="38"/>
      <c r="J60" s="38"/>
    </row>
    <row r="61" spans="2:10" ht="15" x14ac:dyDescent="0.25">
      <c r="B61" s="25" t="s">
        <v>108</v>
      </c>
      <c r="C61" s="344">
        <v>19.12</v>
      </c>
      <c r="D61" s="345">
        <v>12.81</v>
      </c>
      <c r="E61" s="345">
        <v>1.52</v>
      </c>
      <c r="F61" s="345">
        <v>0</v>
      </c>
      <c r="G61" s="348">
        <v>34.83</v>
      </c>
      <c r="H61" s="37">
        <v>1975</v>
      </c>
      <c r="I61" s="38"/>
      <c r="J61" s="38"/>
    </row>
    <row r="62" spans="2:10" ht="15" x14ac:dyDescent="0.25">
      <c r="B62" s="25" t="s">
        <v>39</v>
      </c>
      <c r="C62" s="344">
        <v>376.13</v>
      </c>
      <c r="D62" s="345">
        <v>23.08</v>
      </c>
      <c r="E62" s="345">
        <v>2.83</v>
      </c>
      <c r="F62" s="345">
        <v>0</v>
      </c>
      <c r="G62" s="348">
        <v>404.58</v>
      </c>
      <c r="H62" s="37">
        <v>1978</v>
      </c>
      <c r="I62" s="38"/>
      <c r="J62" s="38"/>
    </row>
    <row r="63" spans="2:10" ht="15" x14ac:dyDescent="0.25">
      <c r="B63" s="25" t="s">
        <v>40</v>
      </c>
      <c r="C63" s="344">
        <v>58.22</v>
      </c>
      <c r="D63" s="345">
        <v>80.03</v>
      </c>
      <c r="E63" s="345">
        <v>10.08</v>
      </c>
      <c r="F63" s="345">
        <v>0</v>
      </c>
      <c r="G63" s="348">
        <v>157.38999999999999</v>
      </c>
      <c r="H63" s="37">
        <v>1978</v>
      </c>
      <c r="I63" s="38"/>
      <c r="J63" s="38"/>
    </row>
    <row r="64" spans="2:10" ht="15" x14ac:dyDescent="0.25">
      <c r="B64" s="25" t="s">
        <v>41</v>
      </c>
      <c r="C64" s="344">
        <v>0.3</v>
      </c>
      <c r="D64" s="345">
        <v>16.04</v>
      </c>
      <c r="E64" s="345">
        <v>2.17</v>
      </c>
      <c r="F64" s="345">
        <v>4.47</v>
      </c>
      <c r="G64" s="348">
        <v>24.94</v>
      </c>
      <c r="H64" s="37">
        <v>1982</v>
      </c>
      <c r="I64" s="38"/>
      <c r="J64" s="38"/>
    </row>
    <row r="65" spans="2:10" ht="15" x14ac:dyDescent="0.25">
      <c r="B65" s="25" t="s">
        <v>527</v>
      </c>
      <c r="C65" s="344">
        <v>172.44</v>
      </c>
      <c r="D65" s="345">
        <v>26.82</v>
      </c>
      <c r="E65" s="345">
        <v>1.01</v>
      </c>
      <c r="F65" s="345">
        <v>0</v>
      </c>
      <c r="G65" s="348">
        <v>201.19</v>
      </c>
      <c r="H65" s="37">
        <v>1985</v>
      </c>
      <c r="I65" s="38"/>
      <c r="J65" s="38"/>
    </row>
    <row r="66" spans="2:10" ht="15" x14ac:dyDescent="0.25">
      <c r="B66" s="25" t="s">
        <v>43</v>
      </c>
      <c r="C66" s="344">
        <v>6.66</v>
      </c>
      <c r="D66" s="345">
        <v>46.2</v>
      </c>
      <c r="E66" s="345">
        <v>0</v>
      </c>
      <c r="F66" s="345">
        <v>0</v>
      </c>
      <c r="G66" s="348">
        <v>52.86</v>
      </c>
      <c r="H66" s="37">
        <v>1972</v>
      </c>
      <c r="I66" s="38"/>
      <c r="J66" s="38"/>
    </row>
    <row r="67" spans="2:10" ht="15" x14ac:dyDescent="0.25">
      <c r="B67" s="25" t="s">
        <v>44</v>
      </c>
      <c r="C67" s="344">
        <v>10.119999999999999</v>
      </c>
      <c r="D67" s="345">
        <v>1.75</v>
      </c>
      <c r="E67" s="345">
        <v>0.47</v>
      </c>
      <c r="F67" s="345">
        <v>0</v>
      </c>
      <c r="G67" s="348">
        <v>12.77</v>
      </c>
      <c r="H67" s="37">
        <v>1974</v>
      </c>
      <c r="I67" s="38"/>
      <c r="J67" s="38"/>
    </row>
    <row r="68" spans="2:10" ht="15" x14ac:dyDescent="0.25">
      <c r="B68" s="25" t="s">
        <v>249</v>
      </c>
      <c r="C68" s="344">
        <v>1.94</v>
      </c>
      <c r="D68" s="345">
        <v>0.26</v>
      </c>
      <c r="E68" s="345">
        <v>0.11</v>
      </c>
      <c r="F68" s="345">
        <v>0</v>
      </c>
      <c r="G68" s="348">
        <v>2.42</v>
      </c>
      <c r="H68" s="37">
        <v>2009</v>
      </c>
      <c r="I68" s="38"/>
      <c r="J68" s="38"/>
    </row>
    <row r="69" spans="2:10" ht="15" x14ac:dyDescent="0.25">
      <c r="B69" s="25" t="s">
        <v>268</v>
      </c>
      <c r="C69" s="344">
        <v>0.01</v>
      </c>
      <c r="D69" s="345">
        <v>0.09</v>
      </c>
      <c r="E69" s="345">
        <v>0</v>
      </c>
      <c r="F69" s="345">
        <v>0</v>
      </c>
      <c r="G69" s="348">
        <v>0.1</v>
      </c>
      <c r="H69" s="37">
        <v>2008</v>
      </c>
      <c r="I69" s="38"/>
      <c r="J69" s="38"/>
    </row>
    <row r="70" spans="2:10" ht="15" x14ac:dyDescent="0.25">
      <c r="B70" s="25" t="s">
        <v>285</v>
      </c>
      <c r="C70" s="344">
        <v>14.58</v>
      </c>
      <c r="D70" s="345">
        <v>2.81</v>
      </c>
      <c r="E70" s="345">
        <v>0.47</v>
      </c>
      <c r="F70" s="345">
        <v>0</v>
      </c>
      <c r="G70" s="348">
        <v>18.29</v>
      </c>
      <c r="H70" s="37">
        <v>2008</v>
      </c>
      <c r="I70" s="38"/>
      <c r="J70" s="38"/>
    </row>
    <row r="71" spans="2:10" ht="15" x14ac:dyDescent="0.25">
      <c r="B71" s="25" t="s">
        <v>312</v>
      </c>
      <c r="C71" s="344">
        <v>86.76</v>
      </c>
      <c r="D71" s="345">
        <v>3.05</v>
      </c>
      <c r="E71" s="345">
        <v>1.37</v>
      </c>
      <c r="F71" s="345">
        <v>0</v>
      </c>
      <c r="G71" s="348">
        <v>92.42</v>
      </c>
      <c r="H71" s="37">
        <v>2010</v>
      </c>
      <c r="I71" s="38"/>
      <c r="J71" s="38"/>
    </row>
    <row r="72" spans="2:10" ht="15" x14ac:dyDescent="0.25">
      <c r="B72" s="25" t="s">
        <v>45</v>
      </c>
      <c r="C72" s="344">
        <v>24.51</v>
      </c>
      <c r="D72" s="345">
        <v>27.24</v>
      </c>
      <c r="E72" s="345">
        <v>5.96</v>
      </c>
      <c r="F72" s="345">
        <v>2.1</v>
      </c>
      <c r="G72" s="348">
        <v>65.17</v>
      </c>
      <c r="H72" s="37">
        <v>1997</v>
      </c>
      <c r="I72" s="38"/>
      <c r="J72" s="38"/>
    </row>
    <row r="73" spans="2:10" ht="15" x14ac:dyDescent="0.25">
      <c r="B73" s="25" t="s">
        <v>46</v>
      </c>
      <c r="C73" s="344">
        <v>29.53</v>
      </c>
      <c r="D73" s="345">
        <v>87.69</v>
      </c>
      <c r="E73" s="345">
        <v>9.2200000000000006</v>
      </c>
      <c r="F73" s="345">
        <v>0</v>
      </c>
      <c r="G73" s="348">
        <v>134.74</v>
      </c>
      <c r="H73" s="37">
        <v>1994</v>
      </c>
      <c r="I73" s="38"/>
      <c r="J73" s="38"/>
    </row>
    <row r="74" spans="2:10" ht="15" x14ac:dyDescent="0.25">
      <c r="B74" s="25" t="s">
        <v>325</v>
      </c>
      <c r="C74" s="344">
        <v>4.79</v>
      </c>
      <c r="D74" s="345">
        <v>0.48</v>
      </c>
      <c r="E74" s="345">
        <v>0.3</v>
      </c>
      <c r="F74" s="345">
        <v>0</v>
      </c>
      <c r="G74" s="348">
        <v>5.84</v>
      </c>
      <c r="H74" s="37">
        <v>2010</v>
      </c>
      <c r="I74" s="38"/>
      <c r="J74" s="38"/>
    </row>
    <row r="75" spans="2:10" ht="15" x14ac:dyDescent="0.25">
      <c r="B75" s="25" t="s">
        <v>271</v>
      </c>
      <c r="C75" s="344">
        <v>2.92</v>
      </c>
      <c r="D75" s="345">
        <v>3.6</v>
      </c>
      <c r="E75" s="345">
        <v>0.28999999999999998</v>
      </c>
      <c r="F75" s="345">
        <v>0</v>
      </c>
      <c r="G75" s="348">
        <v>7.08</v>
      </c>
      <c r="H75" s="37">
        <v>1978</v>
      </c>
      <c r="I75" s="38"/>
      <c r="J75" s="38"/>
    </row>
    <row r="76" spans="2:10" ht="15" x14ac:dyDescent="0.25">
      <c r="B76" s="25" t="s">
        <v>109</v>
      </c>
      <c r="C76" s="344">
        <v>0.61</v>
      </c>
      <c r="D76" s="345">
        <v>8.0299999999999994</v>
      </c>
      <c r="E76" s="345">
        <v>0.69</v>
      </c>
      <c r="F76" s="345">
        <v>0</v>
      </c>
      <c r="G76" s="348">
        <v>9.94</v>
      </c>
      <c r="H76" s="37">
        <v>1992</v>
      </c>
      <c r="I76" s="38"/>
      <c r="J76" s="38"/>
    </row>
    <row r="77" spans="2:10" ht="15" x14ac:dyDescent="0.25">
      <c r="B77" s="25" t="s">
        <v>47</v>
      </c>
      <c r="C77" s="344">
        <v>5.42</v>
      </c>
      <c r="D77" s="345">
        <v>28.68</v>
      </c>
      <c r="E77" s="345">
        <v>7.54</v>
      </c>
      <c r="F77" s="345">
        <v>2.25</v>
      </c>
      <c r="G77" s="348">
        <v>50.69</v>
      </c>
      <c r="H77" s="37">
        <v>1987</v>
      </c>
      <c r="I77" s="38"/>
      <c r="J77" s="38"/>
    </row>
    <row r="78" spans="2:10" ht="15" x14ac:dyDescent="0.25">
      <c r="B78" s="25" t="s">
        <v>48</v>
      </c>
      <c r="C78" s="344">
        <v>8.92</v>
      </c>
      <c r="D78" s="345">
        <v>4.04</v>
      </c>
      <c r="E78" s="345">
        <v>0.9</v>
      </c>
      <c r="F78" s="345">
        <v>0</v>
      </c>
      <c r="G78" s="348">
        <v>14.68</v>
      </c>
      <c r="H78" s="37">
        <v>2001</v>
      </c>
      <c r="I78" s="38"/>
      <c r="J78" s="38"/>
    </row>
    <row r="79" spans="2:10" ht="15" x14ac:dyDescent="0.25">
      <c r="B79" s="25" t="s">
        <v>49</v>
      </c>
      <c r="C79" s="344">
        <v>26.68</v>
      </c>
      <c r="D79" s="345">
        <v>10.119999999999999</v>
      </c>
      <c r="E79" s="345">
        <v>2.29</v>
      </c>
      <c r="F79" s="345">
        <v>0</v>
      </c>
      <c r="G79" s="348">
        <v>41.16</v>
      </c>
      <c r="H79" s="37">
        <v>1986</v>
      </c>
      <c r="I79" s="38"/>
      <c r="J79" s="38"/>
    </row>
    <row r="80" spans="2:10" ht="15" x14ac:dyDescent="0.25">
      <c r="B80" s="25" t="s">
        <v>50</v>
      </c>
      <c r="C80" s="344">
        <v>92.64</v>
      </c>
      <c r="D80" s="345">
        <v>10.82</v>
      </c>
      <c r="E80" s="345">
        <v>1.27</v>
      </c>
      <c r="F80" s="345">
        <v>0</v>
      </c>
      <c r="G80" s="348">
        <v>105.88</v>
      </c>
      <c r="H80" s="37">
        <v>1992</v>
      </c>
      <c r="I80" s="38"/>
      <c r="J80" s="38"/>
    </row>
    <row r="81" spans="2:13" ht="15" x14ac:dyDescent="0.25">
      <c r="B81" s="25" t="s">
        <v>484</v>
      </c>
      <c r="C81" s="344">
        <v>0.5</v>
      </c>
      <c r="D81" s="345">
        <v>0</v>
      </c>
      <c r="E81" s="345">
        <v>0</v>
      </c>
      <c r="F81" s="345">
        <v>0</v>
      </c>
      <c r="G81" s="348">
        <v>0.5</v>
      </c>
      <c r="H81" s="37">
        <v>2012</v>
      </c>
      <c r="I81" s="38"/>
      <c r="J81" s="38"/>
    </row>
    <row r="82" spans="2:13" ht="15" x14ac:dyDescent="0.25">
      <c r="B82" s="25" t="s">
        <v>485</v>
      </c>
      <c r="C82" s="344">
        <v>3.36</v>
      </c>
      <c r="D82" s="345">
        <v>0.17</v>
      </c>
      <c r="E82" s="345">
        <v>0.06</v>
      </c>
      <c r="F82" s="345">
        <v>0</v>
      </c>
      <c r="G82" s="348">
        <v>3.64</v>
      </c>
      <c r="H82" s="37">
        <v>2011</v>
      </c>
      <c r="I82" s="38"/>
      <c r="J82" s="38"/>
    </row>
    <row r="83" spans="2:13" ht="15" x14ac:dyDescent="0.25">
      <c r="B83" s="25" t="s">
        <v>51</v>
      </c>
      <c r="C83" s="344">
        <v>0</v>
      </c>
      <c r="D83" s="345">
        <v>251.01</v>
      </c>
      <c r="E83" s="345">
        <v>0</v>
      </c>
      <c r="F83" s="345">
        <v>16.850000000000001</v>
      </c>
      <c r="G83" s="348">
        <v>267.87</v>
      </c>
      <c r="H83" s="39">
        <v>1997</v>
      </c>
      <c r="I83" s="38"/>
      <c r="J83" s="38"/>
    </row>
    <row r="84" spans="2:13" ht="15" x14ac:dyDescent="0.25">
      <c r="B84" s="25" t="s">
        <v>52</v>
      </c>
      <c r="C84" s="344">
        <v>391.36</v>
      </c>
      <c r="D84" s="345">
        <v>73.22</v>
      </c>
      <c r="E84" s="345">
        <v>11.83</v>
      </c>
      <c r="F84" s="345">
        <v>0</v>
      </c>
      <c r="G84" s="348">
        <v>487.06</v>
      </c>
      <c r="H84" s="37">
        <v>1979</v>
      </c>
      <c r="I84" s="38"/>
      <c r="J84" s="38"/>
    </row>
    <row r="85" spans="2:13" ht="15" x14ac:dyDescent="0.25">
      <c r="B85" s="25" t="s">
        <v>53</v>
      </c>
      <c r="C85" s="344">
        <v>60.07</v>
      </c>
      <c r="D85" s="345">
        <v>13.3</v>
      </c>
      <c r="E85" s="345">
        <v>1.6</v>
      </c>
      <c r="F85" s="345">
        <v>0</v>
      </c>
      <c r="G85" s="348">
        <v>76.41</v>
      </c>
      <c r="H85" s="37">
        <v>1984</v>
      </c>
      <c r="I85" s="38"/>
      <c r="J85" s="38"/>
    </row>
    <row r="86" spans="2:13" ht="15" x14ac:dyDescent="0.25">
      <c r="B86" s="25" t="s">
        <v>54</v>
      </c>
      <c r="C86" s="344">
        <v>23.23</v>
      </c>
      <c r="D86" s="345">
        <v>0.36</v>
      </c>
      <c r="E86" s="345">
        <v>0.08</v>
      </c>
      <c r="F86" s="345">
        <v>0</v>
      </c>
      <c r="G86" s="348">
        <v>23.75</v>
      </c>
      <c r="H86" s="37">
        <v>1981</v>
      </c>
      <c r="I86" s="38"/>
      <c r="J86" s="38"/>
    </row>
    <row r="87" spans="2:13" ht="15" x14ac:dyDescent="0.25">
      <c r="B87" s="25" t="s">
        <v>55</v>
      </c>
      <c r="C87" s="344">
        <v>0.77</v>
      </c>
      <c r="D87" s="345">
        <v>2.71</v>
      </c>
      <c r="E87" s="345">
        <v>0.05</v>
      </c>
      <c r="F87" s="345">
        <v>0.06</v>
      </c>
      <c r="G87" s="348">
        <v>3.63</v>
      </c>
      <c r="H87" s="37">
        <v>2001</v>
      </c>
      <c r="I87" s="38"/>
      <c r="J87" s="38"/>
    </row>
    <row r="88" spans="2:13" ht="15" x14ac:dyDescent="0.25">
      <c r="B88" s="25" t="s">
        <v>56</v>
      </c>
      <c r="C88" s="344">
        <v>13.19</v>
      </c>
      <c r="D88" s="345">
        <v>0.27</v>
      </c>
      <c r="E88" s="345">
        <v>0</v>
      </c>
      <c r="F88" s="345">
        <v>0</v>
      </c>
      <c r="G88" s="348">
        <v>13.46</v>
      </c>
      <c r="H88" s="37">
        <v>2003</v>
      </c>
      <c r="I88" s="38"/>
      <c r="J88" s="38"/>
    </row>
    <row r="89" spans="2:13" ht="15" x14ac:dyDescent="0.25">
      <c r="B89" s="25" t="s">
        <v>57</v>
      </c>
      <c r="C89" s="344">
        <v>1.05</v>
      </c>
      <c r="D89" s="345">
        <v>7.17</v>
      </c>
      <c r="E89" s="345">
        <v>2.8</v>
      </c>
      <c r="F89" s="345">
        <v>6.06</v>
      </c>
      <c r="G89" s="348">
        <v>19.600000000000001</v>
      </c>
      <c r="H89" s="37">
        <v>1982</v>
      </c>
      <c r="I89" s="38"/>
      <c r="J89" s="38"/>
    </row>
    <row r="90" spans="2:13" ht="15" x14ac:dyDescent="0.25">
      <c r="B90" s="25" t="s">
        <v>428</v>
      </c>
      <c r="C90" s="344">
        <v>0.02</v>
      </c>
      <c r="D90" s="345">
        <v>0.02</v>
      </c>
      <c r="E90" s="345">
        <v>0</v>
      </c>
      <c r="F90" s="345">
        <v>0</v>
      </c>
      <c r="G90" s="348">
        <v>0.05</v>
      </c>
      <c r="H90" s="37">
        <v>2017</v>
      </c>
      <c r="I90" s="38"/>
      <c r="J90" s="38"/>
    </row>
    <row r="91" spans="2:13" ht="15" x14ac:dyDescent="0.25">
      <c r="B91" s="25" t="s">
        <v>110</v>
      </c>
      <c r="C91" s="344">
        <v>19.420000000000002</v>
      </c>
      <c r="D91" s="345">
        <v>38.799999999999997</v>
      </c>
      <c r="E91" s="345">
        <v>4.4000000000000004</v>
      </c>
      <c r="F91" s="345">
        <v>0</v>
      </c>
      <c r="G91" s="348">
        <v>66.58</v>
      </c>
      <c r="H91" s="37">
        <v>1998</v>
      </c>
      <c r="I91" s="38"/>
      <c r="J91" s="38"/>
    </row>
    <row r="92" spans="2:13" ht="15" x14ac:dyDescent="0.25">
      <c r="B92" s="25" t="s">
        <v>58</v>
      </c>
      <c r="C92" s="344">
        <v>2.38</v>
      </c>
      <c r="D92" s="345">
        <v>10.5</v>
      </c>
      <c r="E92" s="345">
        <v>0</v>
      </c>
      <c r="F92" s="345">
        <v>0</v>
      </c>
      <c r="G92" s="348">
        <v>12.88</v>
      </c>
      <c r="H92" s="37">
        <v>1990</v>
      </c>
      <c r="I92" s="38"/>
      <c r="J92" s="38"/>
    </row>
    <row r="93" spans="2:13" ht="15" x14ac:dyDescent="0.25">
      <c r="B93" s="25" t="s">
        <v>488</v>
      </c>
      <c r="C93" s="344">
        <v>1.24</v>
      </c>
      <c r="D93" s="345">
        <v>0.12</v>
      </c>
      <c r="E93" s="345">
        <v>0</v>
      </c>
      <c r="F93" s="345">
        <v>0</v>
      </c>
      <c r="G93" s="348">
        <v>1.36</v>
      </c>
      <c r="H93" s="37">
        <v>2010</v>
      </c>
      <c r="I93" s="38"/>
      <c r="J93" s="38"/>
    </row>
    <row r="94" spans="2:13" ht="15" x14ac:dyDescent="0.25">
      <c r="B94" s="25" t="s">
        <v>272</v>
      </c>
      <c r="C94" s="344">
        <v>4.79</v>
      </c>
      <c r="D94" s="345">
        <v>0.36</v>
      </c>
      <c r="E94" s="345">
        <v>0.06</v>
      </c>
      <c r="F94" s="345">
        <v>0</v>
      </c>
      <c r="G94" s="348">
        <v>5.26</v>
      </c>
      <c r="H94" s="37">
        <v>2008</v>
      </c>
      <c r="I94" s="38"/>
      <c r="J94" s="38"/>
    </row>
    <row r="95" spans="2:13" ht="15" x14ac:dyDescent="0.25">
      <c r="B95" s="25" t="s">
        <v>267</v>
      </c>
      <c r="C95" s="344">
        <v>5.19</v>
      </c>
      <c r="D95" s="265">
        <v>146.09</v>
      </c>
      <c r="E95" s="265">
        <v>10.32</v>
      </c>
      <c r="F95" s="265">
        <v>29.74</v>
      </c>
      <c r="G95" s="348">
        <v>200.62</v>
      </c>
      <c r="H95" s="40">
        <v>1974</v>
      </c>
      <c r="I95" s="38" t="s">
        <v>59</v>
      </c>
      <c r="J95" s="38"/>
      <c r="K95" s="35"/>
      <c r="L95" s="35"/>
      <c r="M95" s="35"/>
    </row>
    <row r="96" spans="2:13" ht="15" x14ac:dyDescent="0.25">
      <c r="B96" s="25" t="s">
        <v>85</v>
      </c>
      <c r="C96" s="344">
        <v>0.38</v>
      </c>
      <c r="D96" s="265">
        <v>69.16</v>
      </c>
      <c r="E96" s="265">
        <v>13.4</v>
      </c>
      <c r="F96" s="265">
        <v>26.62</v>
      </c>
      <c r="G96" s="348">
        <v>121.62</v>
      </c>
      <c r="H96" s="40">
        <v>1981</v>
      </c>
      <c r="I96" s="38"/>
      <c r="J96" s="38"/>
      <c r="K96" s="35"/>
      <c r="L96" s="35"/>
      <c r="M96" s="35"/>
    </row>
    <row r="97" spans="2:10" ht="15" x14ac:dyDescent="0.25">
      <c r="B97" s="25" t="s">
        <v>60</v>
      </c>
      <c r="C97" s="344">
        <v>236.95</v>
      </c>
      <c r="D97" s="345">
        <v>6.65</v>
      </c>
      <c r="E97" s="345">
        <v>4.76</v>
      </c>
      <c r="F97" s="345">
        <v>0</v>
      </c>
      <c r="G97" s="348">
        <v>252.65</v>
      </c>
      <c r="H97" s="37">
        <v>1979</v>
      </c>
      <c r="I97" s="38"/>
      <c r="J97" s="38"/>
    </row>
    <row r="98" spans="2:10" ht="15" x14ac:dyDescent="0.25">
      <c r="B98" s="25" t="s">
        <v>61</v>
      </c>
      <c r="C98" s="344">
        <v>0</v>
      </c>
      <c r="D98" s="345">
        <v>67.34</v>
      </c>
      <c r="E98" s="345">
        <v>3.25</v>
      </c>
      <c r="F98" s="345">
        <v>10.24</v>
      </c>
      <c r="G98" s="348">
        <v>83.76</v>
      </c>
      <c r="H98" s="39">
        <v>1984</v>
      </c>
      <c r="I98" s="38"/>
      <c r="J98" s="38"/>
    </row>
    <row r="99" spans="2:10" ht="15" x14ac:dyDescent="0.25">
      <c r="B99" s="25" t="s">
        <v>531</v>
      </c>
      <c r="C99" s="344">
        <v>0.44</v>
      </c>
      <c r="D99" s="345">
        <v>0.08</v>
      </c>
      <c r="E99" s="345">
        <v>0.03</v>
      </c>
      <c r="F99" s="345">
        <v>0</v>
      </c>
      <c r="G99" s="348">
        <v>0.56999999999999995</v>
      </c>
      <c r="H99" s="39">
        <v>2013</v>
      </c>
      <c r="I99" s="38"/>
      <c r="J99" s="38"/>
    </row>
    <row r="100" spans="2:10" ht="15" x14ac:dyDescent="0.25">
      <c r="B100" s="25" t="s">
        <v>62</v>
      </c>
      <c r="C100" s="344">
        <v>577.84</v>
      </c>
      <c r="D100" s="345">
        <v>80.41</v>
      </c>
      <c r="E100" s="345">
        <v>22.22</v>
      </c>
      <c r="F100" s="345">
        <v>0.93</v>
      </c>
      <c r="G100" s="348">
        <v>701.4</v>
      </c>
      <c r="H100" s="37">
        <v>1974</v>
      </c>
      <c r="I100" s="38"/>
      <c r="J100" s="38"/>
    </row>
    <row r="101" spans="2:10" ht="15" x14ac:dyDescent="0.25">
      <c r="B101" s="25" t="s">
        <v>63</v>
      </c>
      <c r="C101" s="344">
        <v>39.99</v>
      </c>
      <c r="D101" s="345">
        <v>2.1</v>
      </c>
      <c r="E101" s="345">
        <v>1.07</v>
      </c>
      <c r="F101" s="345">
        <v>0</v>
      </c>
      <c r="G101" s="348">
        <v>44.12</v>
      </c>
      <c r="H101" s="37">
        <v>1977</v>
      </c>
      <c r="I101" s="38"/>
      <c r="J101" s="38"/>
    </row>
    <row r="102" spans="2:10" ht="15" x14ac:dyDescent="0.25">
      <c r="B102" s="25" t="s">
        <v>64</v>
      </c>
      <c r="C102" s="344">
        <v>37.6</v>
      </c>
      <c r="D102" s="345">
        <v>4.6399999999999997</v>
      </c>
      <c r="E102" s="345">
        <v>2.16</v>
      </c>
      <c r="F102" s="345">
        <v>0</v>
      </c>
      <c r="G102" s="348">
        <v>46.35</v>
      </c>
      <c r="H102" s="37">
        <v>1976</v>
      </c>
      <c r="I102" s="38"/>
      <c r="J102" s="38"/>
    </row>
    <row r="103" spans="2:10" ht="15" x14ac:dyDescent="0.25">
      <c r="B103" s="25" t="s">
        <v>273</v>
      </c>
      <c r="C103" s="344">
        <v>7.42</v>
      </c>
      <c r="D103" s="345">
        <v>0</v>
      </c>
      <c r="E103" s="345">
        <v>0</v>
      </c>
      <c r="F103" s="345">
        <v>0</v>
      </c>
      <c r="G103" s="348">
        <v>7.42</v>
      </c>
      <c r="H103" s="37">
        <v>1992</v>
      </c>
      <c r="I103" s="38"/>
      <c r="J103" s="38"/>
    </row>
    <row r="104" spans="2:10" ht="15" x14ac:dyDescent="0.25">
      <c r="B104" s="25" t="s">
        <v>65</v>
      </c>
      <c r="C104" s="344">
        <v>11.06</v>
      </c>
      <c r="D104" s="345">
        <v>0</v>
      </c>
      <c r="E104" s="345">
        <v>0</v>
      </c>
      <c r="F104" s="345">
        <v>0</v>
      </c>
      <c r="G104" s="348">
        <v>11.06</v>
      </c>
      <c r="H104" s="37">
        <v>1996</v>
      </c>
      <c r="I104" s="38"/>
      <c r="J104" s="38"/>
    </row>
    <row r="105" spans="2:10" ht="15" x14ac:dyDescent="0.25">
      <c r="B105" s="25" t="s">
        <v>66</v>
      </c>
      <c r="C105" s="344">
        <v>11.53</v>
      </c>
      <c r="D105" s="345">
        <v>2.4900000000000002</v>
      </c>
      <c r="E105" s="345">
        <v>0.25</v>
      </c>
      <c r="F105" s="345">
        <v>0</v>
      </c>
      <c r="G105" s="348">
        <v>14.5</v>
      </c>
      <c r="H105" s="37">
        <v>1983</v>
      </c>
      <c r="I105" s="38"/>
      <c r="J105" s="38"/>
    </row>
    <row r="106" spans="2:10" ht="15" x14ac:dyDescent="0.25">
      <c r="B106" s="25" t="s">
        <v>67</v>
      </c>
      <c r="C106" s="344">
        <v>0.32</v>
      </c>
      <c r="D106" s="345">
        <v>0.02</v>
      </c>
      <c r="E106" s="345">
        <v>0.01</v>
      </c>
      <c r="F106" s="345">
        <v>0</v>
      </c>
      <c r="G106" s="348">
        <v>0.36</v>
      </c>
      <c r="H106" s="37">
        <v>2007</v>
      </c>
      <c r="I106" s="38"/>
      <c r="J106" s="38"/>
    </row>
    <row r="107" spans="2:10" ht="15" x14ac:dyDescent="0.25">
      <c r="B107" s="25" t="s">
        <v>490</v>
      </c>
      <c r="C107" s="344">
        <v>25.99</v>
      </c>
      <c r="D107" s="345">
        <v>11.04</v>
      </c>
      <c r="E107" s="345">
        <v>1.22</v>
      </c>
      <c r="F107" s="345">
        <v>0</v>
      </c>
      <c r="G107" s="348">
        <v>39.36</v>
      </c>
      <c r="H107" s="37">
        <v>1970</v>
      </c>
      <c r="I107" s="38"/>
      <c r="J107" s="38"/>
    </row>
    <row r="108" spans="2:10" ht="15" x14ac:dyDescent="0.25">
      <c r="B108" s="25" t="s">
        <v>68</v>
      </c>
      <c r="C108" s="344">
        <v>64.81</v>
      </c>
      <c r="D108" s="345">
        <v>4.76</v>
      </c>
      <c r="E108" s="345">
        <v>1.81</v>
      </c>
      <c r="F108" s="345">
        <v>0</v>
      </c>
      <c r="G108" s="348">
        <v>73</v>
      </c>
      <c r="H108" s="37">
        <v>1987</v>
      </c>
      <c r="I108" s="38"/>
      <c r="J108" s="38"/>
    </row>
    <row r="109" spans="2:10" ht="15" x14ac:dyDescent="0.25">
      <c r="B109" s="25" t="s">
        <v>491</v>
      </c>
      <c r="C109" s="344">
        <v>3.49</v>
      </c>
      <c r="D109" s="345">
        <v>0</v>
      </c>
      <c r="E109" s="345">
        <v>0</v>
      </c>
      <c r="F109" s="345">
        <v>0</v>
      </c>
      <c r="G109" s="348">
        <v>3.49</v>
      </c>
      <c r="H109" s="37">
        <v>1986</v>
      </c>
      <c r="I109" s="38"/>
      <c r="J109" s="38"/>
    </row>
    <row r="110" spans="2:10" ht="15" x14ac:dyDescent="0.25">
      <c r="B110" s="25" t="s">
        <v>528</v>
      </c>
      <c r="C110" s="344">
        <v>290.56</v>
      </c>
      <c r="D110" s="345">
        <v>791.89</v>
      </c>
      <c r="E110" s="345">
        <v>12.86</v>
      </c>
      <c r="F110" s="345">
        <v>1.52</v>
      </c>
      <c r="G110" s="348">
        <v>1108.4000000000001</v>
      </c>
      <c r="H110" s="37">
        <v>1979</v>
      </c>
      <c r="I110" s="38"/>
      <c r="J110" s="38"/>
    </row>
    <row r="111" spans="2:10" ht="15" x14ac:dyDescent="0.25">
      <c r="B111" s="25" t="s">
        <v>87</v>
      </c>
      <c r="C111" s="344">
        <v>1.68</v>
      </c>
      <c r="D111" s="345">
        <v>3.72</v>
      </c>
      <c r="E111" s="345">
        <v>0</v>
      </c>
      <c r="F111" s="345">
        <v>0</v>
      </c>
      <c r="G111" s="348">
        <v>5.39</v>
      </c>
      <c r="H111" s="37">
        <v>1990</v>
      </c>
      <c r="I111" s="38"/>
      <c r="J111" s="38"/>
    </row>
    <row r="112" spans="2:10" ht="15" x14ac:dyDescent="0.25">
      <c r="B112" s="25" t="s">
        <v>69</v>
      </c>
      <c r="C112" s="344">
        <v>3.47</v>
      </c>
      <c r="D112" s="345">
        <v>18.829999999999998</v>
      </c>
      <c r="E112" s="345">
        <v>0.14000000000000001</v>
      </c>
      <c r="F112" s="345">
        <v>0</v>
      </c>
      <c r="G112" s="348">
        <v>22.55</v>
      </c>
      <c r="H112" s="37">
        <v>1995</v>
      </c>
      <c r="I112" s="38"/>
      <c r="J112" s="38"/>
    </row>
    <row r="113" spans="2:10" ht="15" x14ac:dyDescent="0.25">
      <c r="B113" s="25" t="s">
        <v>70</v>
      </c>
      <c r="C113" s="344">
        <v>33.01</v>
      </c>
      <c r="D113" s="345">
        <v>23.57</v>
      </c>
      <c r="E113" s="345">
        <v>4.1399999999999997</v>
      </c>
      <c r="F113" s="345">
        <v>0</v>
      </c>
      <c r="G113" s="348">
        <v>64.44</v>
      </c>
      <c r="H113" s="37">
        <v>1983</v>
      </c>
      <c r="I113" s="38"/>
      <c r="J113" s="38"/>
    </row>
    <row r="114" spans="2:10" ht="15" x14ac:dyDescent="0.25">
      <c r="B114" s="25" t="s">
        <v>71</v>
      </c>
      <c r="C114" s="344">
        <v>76.650000000000006</v>
      </c>
      <c r="D114" s="345">
        <v>3.85</v>
      </c>
      <c r="E114" s="345">
        <v>2.99</v>
      </c>
      <c r="F114" s="345">
        <v>0</v>
      </c>
      <c r="G114" s="348">
        <v>86.18</v>
      </c>
      <c r="H114" s="37">
        <v>1976</v>
      </c>
      <c r="I114" s="38"/>
      <c r="J114" s="38"/>
    </row>
    <row r="115" spans="2:10" ht="15" x14ac:dyDescent="0.25">
      <c r="B115" s="25" t="s">
        <v>72</v>
      </c>
      <c r="C115" s="344">
        <v>7.74</v>
      </c>
      <c r="D115" s="345">
        <v>0.28999999999999998</v>
      </c>
      <c r="E115" s="345">
        <v>0.03</v>
      </c>
      <c r="F115" s="345">
        <v>0</v>
      </c>
      <c r="G115" s="348">
        <v>8.09</v>
      </c>
      <c r="H115" s="37">
        <v>2000</v>
      </c>
      <c r="I115" s="38"/>
      <c r="J115" s="38"/>
    </row>
    <row r="116" spans="2:10" ht="15" x14ac:dyDescent="0.25">
      <c r="B116" s="25" t="s">
        <v>339</v>
      </c>
      <c r="C116" s="344">
        <v>0.76</v>
      </c>
      <c r="D116" s="345">
        <v>0.8</v>
      </c>
      <c r="E116" s="345">
        <v>0.14000000000000001</v>
      </c>
      <c r="F116" s="345">
        <v>0</v>
      </c>
      <c r="G116" s="348">
        <v>1.83</v>
      </c>
      <c r="H116" s="37">
        <v>1982</v>
      </c>
      <c r="I116" s="38"/>
      <c r="J116" s="38"/>
    </row>
    <row r="117" spans="2:10" ht="15" x14ac:dyDescent="0.25">
      <c r="B117" s="25" t="s">
        <v>73</v>
      </c>
      <c r="C117" s="344">
        <v>2.77</v>
      </c>
      <c r="D117" s="345">
        <v>2.67</v>
      </c>
      <c r="E117" s="345">
        <v>0</v>
      </c>
      <c r="F117" s="345">
        <v>0</v>
      </c>
      <c r="G117" s="348">
        <v>5.45</v>
      </c>
      <c r="H117" s="37">
        <v>1991</v>
      </c>
      <c r="I117" s="38"/>
      <c r="J117" s="38"/>
    </row>
    <row r="118" spans="2:10" ht="15" x14ac:dyDescent="0.25">
      <c r="B118" s="25" t="s">
        <v>244</v>
      </c>
      <c r="C118" s="344">
        <v>1.87</v>
      </c>
      <c r="D118" s="345">
        <v>13.1</v>
      </c>
      <c r="E118" s="345">
        <v>0.11</v>
      </c>
      <c r="F118" s="345">
        <v>0</v>
      </c>
      <c r="G118" s="348">
        <v>15.18</v>
      </c>
      <c r="H118" s="37">
        <v>1985</v>
      </c>
      <c r="I118" s="38"/>
      <c r="J118" s="38"/>
    </row>
    <row r="119" spans="2:10" ht="15" x14ac:dyDescent="0.25">
      <c r="B119" s="25" t="s">
        <v>74</v>
      </c>
      <c r="C119" s="344">
        <v>124.48</v>
      </c>
      <c r="D119" s="345">
        <v>24.06</v>
      </c>
      <c r="E119" s="345">
        <v>5.07</v>
      </c>
      <c r="F119" s="345">
        <v>0</v>
      </c>
      <c r="G119" s="348">
        <v>158.16</v>
      </c>
      <c r="H119" s="37">
        <v>1975</v>
      </c>
      <c r="I119" s="38"/>
      <c r="J119" s="38"/>
    </row>
    <row r="120" spans="2:10" ht="15" x14ac:dyDescent="0.25">
      <c r="B120" s="25" t="s">
        <v>75</v>
      </c>
      <c r="C120" s="344">
        <v>8.59</v>
      </c>
      <c r="D120" s="345">
        <v>16.63</v>
      </c>
      <c r="E120" s="345">
        <v>4.54</v>
      </c>
      <c r="F120" s="345">
        <v>0</v>
      </c>
      <c r="G120" s="348">
        <v>33.840000000000003</v>
      </c>
      <c r="H120" s="37">
        <v>1981</v>
      </c>
      <c r="I120" s="38"/>
      <c r="J120" s="38"/>
    </row>
    <row r="121" spans="2:10" ht="15" x14ac:dyDescent="0.25">
      <c r="B121" s="25" t="s">
        <v>77</v>
      </c>
      <c r="C121" s="344">
        <v>67.150000000000006</v>
      </c>
      <c r="D121" s="345">
        <v>1.71</v>
      </c>
      <c r="E121" s="345">
        <v>1.39</v>
      </c>
      <c r="F121" s="345">
        <v>0</v>
      </c>
      <c r="G121" s="348">
        <v>71.5</v>
      </c>
      <c r="H121" s="37">
        <v>1986</v>
      </c>
      <c r="I121" s="38"/>
      <c r="J121" s="38"/>
    </row>
    <row r="122" spans="2:10" ht="15" x14ac:dyDescent="0.25">
      <c r="B122" s="25" t="s">
        <v>78</v>
      </c>
      <c r="C122" s="344">
        <v>13.52</v>
      </c>
      <c r="D122" s="345">
        <v>0</v>
      </c>
      <c r="E122" s="345">
        <v>0</v>
      </c>
      <c r="F122" s="345">
        <v>0</v>
      </c>
      <c r="G122" s="348">
        <v>13.52</v>
      </c>
      <c r="H122" s="37">
        <v>2003</v>
      </c>
      <c r="I122" s="38"/>
      <c r="J122" s="38"/>
    </row>
    <row r="123" spans="2:10" ht="15" x14ac:dyDescent="0.25">
      <c r="B123" s="25" t="s">
        <v>79</v>
      </c>
      <c r="C123" s="344">
        <v>38.22</v>
      </c>
      <c r="D123" s="345">
        <v>39.25</v>
      </c>
      <c r="E123" s="345">
        <v>4.71</v>
      </c>
      <c r="F123" s="345">
        <v>0</v>
      </c>
      <c r="G123" s="348">
        <v>86.43</v>
      </c>
      <c r="H123" s="37">
        <v>1986</v>
      </c>
      <c r="J123" s="38"/>
    </row>
    <row r="124" spans="2:10" ht="15" x14ac:dyDescent="0.25">
      <c r="B124" s="25" t="s">
        <v>251</v>
      </c>
      <c r="C124" s="344">
        <v>2.63</v>
      </c>
      <c r="D124" s="345">
        <v>5.32</v>
      </c>
      <c r="E124" s="345">
        <v>0.74</v>
      </c>
      <c r="F124" s="345">
        <v>0</v>
      </c>
      <c r="G124" s="348">
        <v>9.36</v>
      </c>
      <c r="H124" s="37">
        <v>2008</v>
      </c>
      <c r="J124" s="38"/>
    </row>
    <row r="125" spans="2:10" s="34" customFormat="1" ht="15" x14ac:dyDescent="0.25">
      <c r="B125" s="25" t="s">
        <v>80</v>
      </c>
      <c r="C125" s="344">
        <v>11.78</v>
      </c>
      <c r="D125" s="345">
        <v>1.52</v>
      </c>
      <c r="E125" s="345">
        <v>0</v>
      </c>
      <c r="F125" s="345">
        <v>0</v>
      </c>
      <c r="G125" s="348">
        <v>13.3</v>
      </c>
      <c r="H125" s="37">
        <v>1994</v>
      </c>
      <c r="J125" s="38"/>
    </row>
    <row r="126" spans="2:10" s="34" customFormat="1" ht="15" x14ac:dyDescent="0.25">
      <c r="B126" s="25" t="s">
        <v>81</v>
      </c>
      <c r="C126" s="344">
        <v>8.49</v>
      </c>
      <c r="D126" s="345">
        <v>0</v>
      </c>
      <c r="E126" s="345">
        <v>0</v>
      </c>
      <c r="F126" s="345">
        <v>0</v>
      </c>
      <c r="G126" s="348">
        <v>8.49</v>
      </c>
      <c r="H126" s="37">
        <v>1987</v>
      </c>
      <c r="J126" s="38"/>
    </row>
    <row r="127" spans="2:10" s="34" customFormat="1" ht="15" x14ac:dyDescent="0.25">
      <c r="B127" s="25" t="s">
        <v>575</v>
      </c>
      <c r="C127" s="344">
        <v>0.12</v>
      </c>
      <c r="D127" s="345">
        <v>1.1100000000000001</v>
      </c>
      <c r="E127" s="345">
        <v>0.11</v>
      </c>
      <c r="F127" s="345">
        <v>0</v>
      </c>
      <c r="G127" s="348">
        <v>1.43</v>
      </c>
      <c r="H127" s="37">
        <v>2012</v>
      </c>
      <c r="J127" s="38"/>
    </row>
    <row r="128" spans="2:10" ht="15.75" thickBot="1" x14ac:dyDescent="0.3">
      <c r="B128" s="25" t="s">
        <v>82</v>
      </c>
      <c r="C128" s="344">
        <v>102.93</v>
      </c>
      <c r="D128" s="345">
        <v>210.28</v>
      </c>
      <c r="E128" s="345">
        <v>37.86</v>
      </c>
      <c r="F128" s="345">
        <v>17.11</v>
      </c>
      <c r="G128" s="348">
        <v>402.24</v>
      </c>
      <c r="H128" s="28">
        <v>1981</v>
      </c>
      <c r="J128" s="38"/>
    </row>
    <row r="129" spans="1:13" ht="48.75" x14ac:dyDescent="0.25">
      <c r="B129" s="218" t="s">
        <v>334</v>
      </c>
      <c r="C129" s="349">
        <f>SUM(C35:C128)</f>
        <v>4507.63</v>
      </c>
      <c r="D129" s="350">
        <f>SUM(D35:D128)</f>
        <v>2660.43</v>
      </c>
      <c r="E129" s="350">
        <f>SUM(E35:E128)</f>
        <v>242.46999999999997</v>
      </c>
      <c r="F129" s="350">
        <f>SUM(F35:F128)</f>
        <v>118.66</v>
      </c>
      <c r="G129" s="350">
        <f>SUM(G35:G128)</f>
        <v>7747.51</v>
      </c>
      <c r="H129" s="333"/>
      <c r="J129" s="38"/>
    </row>
    <row r="130" spans="1:13" ht="25.5" thickBot="1" x14ac:dyDescent="0.3">
      <c r="B130" s="186" t="s">
        <v>143</v>
      </c>
      <c r="C130" s="351">
        <f>C129+C34</f>
        <v>4727.0600000000004</v>
      </c>
      <c r="D130" s="343">
        <f>D129+D34</f>
        <v>2922.08</v>
      </c>
      <c r="E130" s="343">
        <f>E129+E34</f>
        <v>251.55999999999997</v>
      </c>
      <c r="F130" s="343">
        <f>F129+F34</f>
        <v>119.75</v>
      </c>
      <c r="G130" s="343">
        <f>G129+G34</f>
        <v>8246.92</v>
      </c>
      <c r="H130" s="334"/>
      <c r="J130" s="38"/>
    </row>
    <row r="131" spans="1:13" ht="15" x14ac:dyDescent="0.25">
      <c r="C131" s="35"/>
      <c r="D131" s="29"/>
      <c r="E131" s="29"/>
      <c r="F131" s="29"/>
      <c r="G131" s="29"/>
      <c r="H131" s="38"/>
      <c r="J131" s="38"/>
    </row>
    <row r="132" spans="1:13" ht="15" x14ac:dyDescent="0.25">
      <c r="A132" s="41"/>
      <c r="C132" s="224"/>
      <c r="D132" s="225"/>
      <c r="E132" s="225"/>
      <c r="F132" s="225"/>
      <c r="G132" s="29"/>
      <c r="H132" s="38"/>
    </row>
    <row r="133" spans="1:13" x14ac:dyDescent="0.2">
      <c r="B133" s="69" t="s">
        <v>554</v>
      </c>
      <c r="H133" s="356"/>
      <c r="I133" s="69"/>
      <c r="J133" s="69"/>
      <c r="K133" s="69"/>
      <c r="L133" s="69"/>
      <c r="M133" s="69"/>
    </row>
    <row r="134" spans="1:13" ht="13.5" x14ac:dyDescent="0.2">
      <c r="B134" s="340" t="s">
        <v>506</v>
      </c>
      <c r="H134" s="69"/>
      <c r="I134" s="69"/>
      <c r="J134" s="69"/>
      <c r="K134" s="69"/>
      <c r="L134" s="69"/>
      <c r="M134" s="69"/>
    </row>
    <row r="135" spans="1:13" x14ac:dyDescent="0.2">
      <c r="B135" s="340" t="s">
        <v>535</v>
      </c>
      <c r="H135" s="69"/>
      <c r="I135" s="69"/>
      <c r="J135" s="69"/>
      <c r="K135" s="69"/>
      <c r="L135" s="69"/>
      <c r="M135" s="69"/>
    </row>
    <row r="136" spans="1:13" x14ac:dyDescent="0.2">
      <c r="B136" s="340" t="s">
        <v>545</v>
      </c>
      <c r="H136" s="69"/>
      <c r="I136" s="69"/>
      <c r="J136" s="69"/>
      <c r="K136" s="69"/>
      <c r="L136" s="69"/>
      <c r="M136" s="69"/>
    </row>
    <row r="137" spans="1:13" x14ac:dyDescent="0.2">
      <c r="B137" s="340" t="s">
        <v>546</v>
      </c>
      <c r="H137" s="69"/>
      <c r="I137" s="69"/>
      <c r="J137" s="69"/>
      <c r="K137" s="69"/>
      <c r="L137" s="69"/>
      <c r="M137" s="69"/>
    </row>
    <row r="138" spans="1:13" x14ac:dyDescent="0.2">
      <c r="B138" s="340" t="s">
        <v>523</v>
      </c>
      <c r="H138" s="69"/>
      <c r="I138" s="69"/>
      <c r="J138" s="69"/>
      <c r="K138" s="69"/>
      <c r="L138" s="69"/>
      <c r="M138" s="69"/>
    </row>
    <row r="139" spans="1:13" x14ac:dyDescent="0.2">
      <c r="B139" s="340" t="s">
        <v>524</v>
      </c>
      <c r="H139" s="69"/>
      <c r="I139" s="69"/>
      <c r="J139" s="69"/>
      <c r="K139" s="69"/>
      <c r="L139" s="69"/>
      <c r="M139" s="69"/>
    </row>
    <row r="140" spans="1:13" x14ac:dyDescent="0.2">
      <c r="B140" s="42"/>
      <c r="H140" s="69"/>
      <c r="I140" s="69"/>
      <c r="J140" s="69"/>
      <c r="K140" s="69"/>
      <c r="L140" s="69"/>
      <c r="M140" s="69"/>
    </row>
    <row r="142" spans="1:13" x14ac:dyDescent="0.2">
      <c r="B142" s="232" t="s">
        <v>555</v>
      </c>
      <c r="H142" s="356"/>
      <c r="I142" s="69"/>
      <c r="J142" s="69"/>
      <c r="K142" s="69"/>
      <c r="L142" s="69"/>
      <c r="M142" s="69"/>
    </row>
    <row r="143" spans="1:13" ht="13.5" x14ac:dyDescent="0.2">
      <c r="B143" s="357" t="s">
        <v>507</v>
      </c>
      <c r="H143" s="69"/>
      <c r="I143" s="69"/>
      <c r="J143" s="69"/>
      <c r="K143" s="69"/>
      <c r="L143" s="69"/>
      <c r="M143" s="69"/>
    </row>
    <row r="144" spans="1:13" x14ac:dyDescent="0.2">
      <c r="B144" s="357" t="s">
        <v>536</v>
      </c>
      <c r="H144" s="69"/>
      <c r="I144" s="69"/>
      <c r="J144" s="69"/>
      <c r="K144" s="69"/>
      <c r="L144" s="69"/>
      <c r="M144" s="69"/>
    </row>
    <row r="145" spans="2:13" x14ac:dyDescent="0.2">
      <c r="B145" s="357" t="s">
        <v>547</v>
      </c>
      <c r="H145" s="69"/>
      <c r="I145" s="69"/>
      <c r="J145" s="69"/>
      <c r="K145" s="69"/>
      <c r="L145" s="69"/>
      <c r="M145" s="69"/>
    </row>
    <row r="146" spans="2:13" x14ac:dyDescent="0.2">
      <c r="B146" s="357" t="s">
        <v>548</v>
      </c>
      <c r="H146" s="69"/>
      <c r="I146" s="69"/>
      <c r="J146" s="69"/>
      <c r="K146" s="69"/>
      <c r="L146" s="69"/>
      <c r="M146" s="69"/>
    </row>
    <row r="147" spans="2:13" x14ac:dyDescent="0.2">
      <c r="B147" s="357" t="s">
        <v>525</v>
      </c>
      <c r="H147" s="69"/>
      <c r="I147" s="69"/>
      <c r="J147" s="69"/>
      <c r="K147" s="69"/>
      <c r="L147" s="69"/>
      <c r="M147" s="69"/>
    </row>
    <row r="148" spans="2:13" x14ac:dyDescent="0.2">
      <c r="B148" s="357" t="s">
        <v>526</v>
      </c>
      <c r="H148" s="69"/>
      <c r="I148" s="69"/>
      <c r="J148" s="69"/>
      <c r="K148" s="69"/>
      <c r="L148" s="69"/>
      <c r="M148" s="69"/>
    </row>
    <row r="149" spans="2:13" x14ac:dyDescent="0.2">
      <c r="B149" s="431"/>
      <c r="H149" s="69"/>
      <c r="I149" s="69"/>
      <c r="J149" s="69"/>
      <c r="K149" s="69"/>
      <c r="L149" s="69"/>
      <c r="M149" s="69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23"/>
  <sheetViews>
    <sheetView zoomScale="99" zoomScaleNormal="99" workbookViewId="0">
      <selection sqref="A1:H1"/>
    </sheetView>
  </sheetViews>
  <sheetFormatPr baseColWidth="10" defaultColWidth="11.42578125" defaultRowHeight="12" x14ac:dyDescent="0.2"/>
  <cols>
    <col min="1" max="1" width="25.85546875" style="42" customWidth="1"/>
    <col min="2" max="3" width="8.5703125" style="42" customWidth="1"/>
    <col min="4" max="4" width="9" style="42" customWidth="1"/>
    <col min="5" max="5" width="9.7109375" style="42" customWidth="1"/>
    <col min="6" max="6" width="9.28515625" style="42" customWidth="1"/>
    <col min="7" max="8" width="9.140625" style="42" customWidth="1"/>
    <col min="9" max="9" width="9" style="42" customWidth="1"/>
    <col min="10" max="10" width="11" style="42" customWidth="1"/>
    <col min="11" max="11" width="11.28515625" style="42" customWidth="1"/>
    <col min="12" max="16384" width="11.42578125" style="42"/>
  </cols>
  <sheetData>
    <row r="1" spans="1:18" ht="85.5" customHeight="1" thickBot="1" x14ac:dyDescent="0.25">
      <c r="A1" s="565" t="s">
        <v>377</v>
      </c>
      <c r="B1" s="565"/>
      <c r="C1" s="565"/>
      <c r="D1" s="565"/>
      <c r="E1" s="565"/>
      <c r="F1" s="565"/>
      <c r="G1" s="565"/>
      <c r="H1" s="565"/>
    </row>
    <row r="2" spans="1:18" ht="26.25" customHeight="1" x14ac:dyDescent="0.2">
      <c r="A2" s="559" t="s">
        <v>142</v>
      </c>
      <c r="B2" s="560"/>
      <c r="C2" s="560"/>
      <c r="D2" s="560"/>
      <c r="E2" s="560"/>
      <c r="F2" s="561"/>
      <c r="G2" s="562" t="s">
        <v>578</v>
      </c>
      <c r="H2" s="563"/>
      <c r="I2" s="563"/>
      <c r="J2" s="563"/>
      <c r="K2" s="564"/>
    </row>
    <row r="3" spans="1:18" ht="36" x14ac:dyDescent="0.25">
      <c r="A3" s="185" t="s">
        <v>102</v>
      </c>
      <c r="B3" s="180" t="s">
        <v>136</v>
      </c>
      <c r="C3" s="180" t="s">
        <v>137</v>
      </c>
      <c r="D3" s="180" t="s">
        <v>141</v>
      </c>
      <c r="E3" s="180" t="s">
        <v>138</v>
      </c>
      <c r="F3" s="354" t="s">
        <v>501</v>
      </c>
      <c r="G3" s="180" t="s">
        <v>136</v>
      </c>
      <c r="H3" s="180" t="s">
        <v>137</v>
      </c>
      <c r="I3" s="180" t="s">
        <v>141</v>
      </c>
      <c r="J3" s="180" t="s">
        <v>138</v>
      </c>
      <c r="K3" s="181" t="s">
        <v>502</v>
      </c>
      <c r="M3" s="43"/>
      <c r="N3" s="44"/>
      <c r="O3" s="44"/>
      <c r="P3" s="44"/>
      <c r="Q3" s="43"/>
      <c r="R3" s="43"/>
    </row>
    <row r="4" spans="1:18" ht="27.75" thickBot="1" x14ac:dyDescent="0.25">
      <c r="A4" s="182"/>
      <c r="B4" s="183" t="s">
        <v>327</v>
      </c>
      <c r="C4" s="183" t="s">
        <v>328</v>
      </c>
      <c r="D4" s="183" t="s">
        <v>139</v>
      </c>
      <c r="E4" s="183" t="s">
        <v>327</v>
      </c>
      <c r="F4" s="183" t="s">
        <v>327</v>
      </c>
      <c r="G4" s="183" t="s">
        <v>327</v>
      </c>
      <c r="H4" s="183" t="s">
        <v>328</v>
      </c>
      <c r="I4" s="183" t="s">
        <v>139</v>
      </c>
      <c r="J4" s="183" t="s">
        <v>327</v>
      </c>
      <c r="K4" s="184" t="s">
        <v>327</v>
      </c>
      <c r="M4" s="46"/>
      <c r="N4" s="46"/>
      <c r="O4" s="46"/>
      <c r="P4" s="46"/>
      <c r="Q4" s="46"/>
      <c r="R4" s="46"/>
    </row>
    <row r="5" spans="1:18" ht="12.75" x14ac:dyDescent="0.2">
      <c r="A5" s="48" t="s">
        <v>441</v>
      </c>
      <c r="B5" s="26">
        <v>0</v>
      </c>
      <c r="C5" s="27">
        <v>59.48</v>
      </c>
      <c r="D5" s="50">
        <v>0</v>
      </c>
      <c r="E5" s="27">
        <v>1.1100000000000001</v>
      </c>
      <c r="F5" s="348">
        <v>60.6</v>
      </c>
      <c r="G5" s="27">
        <v>0</v>
      </c>
      <c r="H5" s="27">
        <v>26.06</v>
      </c>
      <c r="I5" s="27">
        <v>0</v>
      </c>
      <c r="J5" s="27">
        <v>0.4</v>
      </c>
      <c r="K5" s="246">
        <v>26.47</v>
      </c>
      <c r="L5" s="47"/>
      <c r="M5" s="265"/>
      <c r="N5" s="35"/>
      <c r="O5" s="35"/>
      <c r="P5" s="35"/>
      <c r="Q5" s="35"/>
      <c r="R5" s="16"/>
    </row>
    <row r="6" spans="1:18" ht="12.75" x14ac:dyDescent="0.2">
      <c r="A6" s="48" t="s">
        <v>25</v>
      </c>
      <c r="B6" s="26">
        <v>2.48</v>
      </c>
      <c r="C6" s="27">
        <v>11.9</v>
      </c>
      <c r="D6" s="27">
        <v>1.74</v>
      </c>
      <c r="E6" s="27">
        <v>0</v>
      </c>
      <c r="F6" s="348">
        <v>17.690000000000001</v>
      </c>
      <c r="G6" s="26">
        <v>0.3</v>
      </c>
      <c r="H6" s="27">
        <v>3.47</v>
      </c>
      <c r="I6" s="27">
        <v>0.41</v>
      </c>
      <c r="J6" s="27">
        <v>0</v>
      </c>
      <c r="K6" s="246">
        <v>4.54</v>
      </c>
      <c r="L6" s="47"/>
      <c r="M6" s="265"/>
      <c r="N6" s="35"/>
      <c r="O6" s="35"/>
      <c r="P6" s="35"/>
      <c r="Q6" s="35"/>
      <c r="R6" s="16"/>
    </row>
    <row r="7" spans="1:18" ht="12.75" x14ac:dyDescent="0.2">
      <c r="A7" s="48" t="s">
        <v>26</v>
      </c>
      <c r="B7" s="26">
        <v>60.47</v>
      </c>
      <c r="C7" s="27">
        <v>16.91</v>
      </c>
      <c r="D7" s="27">
        <v>0</v>
      </c>
      <c r="E7" s="27">
        <v>0</v>
      </c>
      <c r="F7" s="348">
        <v>77.39</v>
      </c>
      <c r="G7" s="26">
        <v>10.92</v>
      </c>
      <c r="H7" s="27">
        <v>9.14</v>
      </c>
      <c r="I7" s="27">
        <v>0</v>
      </c>
      <c r="J7" s="27">
        <v>0</v>
      </c>
      <c r="K7" s="246">
        <v>20.059999999999999</v>
      </c>
      <c r="L7" s="47"/>
      <c r="M7" s="265"/>
      <c r="N7" s="35"/>
      <c r="O7" s="35"/>
      <c r="P7" s="35"/>
      <c r="Q7" s="35"/>
      <c r="R7" s="16"/>
    </row>
    <row r="8" spans="1:18" ht="12.75" x14ac:dyDescent="0.2">
      <c r="A8" s="48" t="s">
        <v>248</v>
      </c>
      <c r="B8" s="26">
        <v>0.41</v>
      </c>
      <c r="C8" s="27">
        <v>1.48</v>
      </c>
      <c r="D8" s="27">
        <v>0</v>
      </c>
      <c r="E8" s="27">
        <v>0</v>
      </c>
      <c r="F8" s="348">
        <v>1.89</v>
      </c>
      <c r="G8" s="26">
        <v>0</v>
      </c>
      <c r="H8" s="27">
        <v>0</v>
      </c>
      <c r="I8" s="27">
        <v>0</v>
      </c>
      <c r="J8" s="27">
        <v>0</v>
      </c>
      <c r="K8" s="246">
        <v>0</v>
      </c>
      <c r="L8" s="47"/>
      <c r="M8" s="265"/>
      <c r="N8" s="35"/>
      <c r="O8" s="35"/>
      <c r="P8" s="35"/>
      <c r="Q8" s="35"/>
      <c r="R8" s="16"/>
    </row>
    <row r="9" spans="1:18" ht="12.75" x14ac:dyDescent="0.2">
      <c r="A9" s="48" t="s">
        <v>27</v>
      </c>
      <c r="B9" s="26">
        <v>102.8</v>
      </c>
      <c r="C9" s="27">
        <v>2.8</v>
      </c>
      <c r="D9" s="27">
        <v>0</v>
      </c>
      <c r="E9" s="27">
        <v>0</v>
      </c>
      <c r="F9" s="348">
        <v>105.61</v>
      </c>
      <c r="G9" s="26">
        <v>28.99</v>
      </c>
      <c r="H9" s="27">
        <v>0.85</v>
      </c>
      <c r="I9" s="27">
        <v>0</v>
      </c>
      <c r="J9" s="27">
        <v>0</v>
      </c>
      <c r="K9" s="246">
        <v>29.84</v>
      </c>
      <c r="L9" s="47"/>
      <c r="M9" s="265"/>
      <c r="N9" s="35"/>
      <c r="O9" s="35"/>
      <c r="P9" s="35"/>
      <c r="Q9" s="35"/>
      <c r="R9" s="16"/>
    </row>
    <row r="10" spans="1:18" ht="13.5" x14ac:dyDescent="0.2">
      <c r="A10" s="48" t="s">
        <v>432</v>
      </c>
      <c r="B10" s="26">
        <v>5.61</v>
      </c>
      <c r="C10" s="27">
        <v>1.1100000000000001</v>
      </c>
      <c r="D10" s="27">
        <v>0.56999999999999995</v>
      </c>
      <c r="E10" s="27">
        <v>0</v>
      </c>
      <c r="F10" s="348">
        <v>7.8</v>
      </c>
      <c r="G10" s="26">
        <v>5.61</v>
      </c>
      <c r="H10" s="27">
        <v>1.1100000000000001</v>
      </c>
      <c r="I10" s="27">
        <v>0.56999999999999995</v>
      </c>
      <c r="J10" s="27">
        <v>0</v>
      </c>
      <c r="K10" s="246">
        <v>7.8</v>
      </c>
      <c r="L10" s="47"/>
      <c r="M10" s="265"/>
      <c r="N10" s="35"/>
      <c r="O10" s="35"/>
      <c r="P10" s="35"/>
      <c r="Q10" s="35"/>
      <c r="R10" s="16"/>
    </row>
    <row r="11" spans="1:18" ht="12.75" x14ac:dyDescent="0.2">
      <c r="A11" s="48" t="s">
        <v>28</v>
      </c>
      <c r="B11" s="26">
        <v>0.86</v>
      </c>
      <c r="C11" s="27">
        <v>0</v>
      </c>
      <c r="D11" s="27">
        <v>0</v>
      </c>
      <c r="E11" s="27">
        <v>0</v>
      </c>
      <c r="F11" s="348">
        <v>0.87</v>
      </c>
      <c r="G11" s="26">
        <v>0.04</v>
      </c>
      <c r="H11" s="27">
        <v>0</v>
      </c>
      <c r="I11" s="27">
        <v>0</v>
      </c>
      <c r="J11" s="27">
        <v>0</v>
      </c>
      <c r="K11" s="246">
        <v>0.04</v>
      </c>
      <c r="L11" s="47"/>
      <c r="M11" s="265"/>
      <c r="N11" s="35"/>
      <c r="O11" s="35"/>
      <c r="P11" s="35"/>
      <c r="Q11" s="35"/>
      <c r="R11" s="16"/>
    </row>
    <row r="12" spans="1:18" ht="12.75" x14ac:dyDescent="0.2">
      <c r="A12" s="48" t="s">
        <v>29</v>
      </c>
      <c r="B12" s="26">
        <v>62.22</v>
      </c>
      <c r="C12" s="27">
        <v>4.6399999999999997</v>
      </c>
      <c r="D12" s="27">
        <v>1.5</v>
      </c>
      <c r="E12" s="27">
        <v>0</v>
      </c>
      <c r="F12" s="348">
        <v>69.69</v>
      </c>
      <c r="G12" s="26">
        <v>1.88</v>
      </c>
      <c r="H12" s="27">
        <v>0.43</v>
      </c>
      <c r="I12" s="27">
        <v>0.1</v>
      </c>
      <c r="J12" s="27">
        <v>0</v>
      </c>
      <c r="K12" s="246">
        <v>2.5</v>
      </c>
      <c r="L12" s="47"/>
      <c r="M12" s="265"/>
      <c r="N12" s="35"/>
      <c r="O12" s="35"/>
      <c r="P12" s="35"/>
      <c r="Q12" s="35"/>
      <c r="R12" s="16"/>
    </row>
    <row r="13" spans="1:18" ht="13.5" x14ac:dyDescent="0.2">
      <c r="A13" s="48" t="s">
        <v>646</v>
      </c>
      <c r="B13" s="26">
        <v>30.47</v>
      </c>
      <c r="C13" s="27">
        <v>0</v>
      </c>
      <c r="D13" s="27">
        <v>0</v>
      </c>
      <c r="E13" s="27">
        <v>0</v>
      </c>
      <c r="F13" s="348">
        <v>30.47</v>
      </c>
      <c r="G13" s="26">
        <v>30.47</v>
      </c>
      <c r="H13" s="27">
        <v>0</v>
      </c>
      <c r="I13" s="27">
        <v>0</v>
      </c>
      <c r="J13" s="27">
        <v>0</v>
      </c>
      <c r="K13" s="246">
        <v>30.47</v>
      </c>
      <c r="L13" s="47"/>
      <c r="M13" s="265"/>
      <c r="N13" s="35"/>
      <c r="O13" s="35"/>
      <c r="P13" s="35"/>
      <c r="Q13" s="35"/>
      <c r="R13" s="16"/>
    </row>
    <row r="14" spans="1:18" ht="12.75" x14ac:dyDescent="0.2">
      <c r="A14" s="48" t="s">
        <v>338</v>
      </c>
      <c r="B14" s="26">
        <v>1.01</v>
      </c>
      <c r="C14" s="27">
        <v>0.81</v>
      </c>
      <c r="D14" s="27">
        <v>0.08</v>
      </c>
      <c r="E14" s="27">
        <v>0</v>
      </c>
      <c r="F14" s="348">
        <v>1.97</v>
      </c>
      <c r="G14" s="26">
        <v>0.13</v>
      </c>
      <c r="H14" s="27">
        <v>0.34</v>
      </c>
      <c r="I14" s="27">
        <v>0.03</v>
      </c>
      <c r="J14" s="27">
        <v>0</v>
      </c>
      <c r="K14" s="246">
        <v>0.52</v>
      </c>
      <c r="L14" s="47"/>
      <c r="M14" s="265"/>
      <c r="N14" s="35"/>
      <c r="O14" s="35"/>
      <c r="P14" s="35"/>
      <c r="Q14" s="35"/>
      <c r="R14" s="16"/>
    </row>
    <row r="15" spans="1:18" ht="12.75" x14ac:dyDescent="0.2">
      <c r="A15" s="48" t="s">
        <v>269</v>
      </c>
      <c r="B15" s="26">
        <v>5.28</v>
      </c>
      <c r="C15" s="27">
        <v>0.34</v>
      </c>
      <c r="D15" s="27">
        <v>0</v>
      </c>
      <c r="E15" s="27">
        <v>0</v>
      </c>
      <c r="F15" s="348">
        <v>5.61</v>
      </c>
      <c r="G15" s="26">
        <v>2.2000000000000002</v>
      </c>
      <c r="H15" s="27">
        <v>0.09</v>
      </c>
      <c r="I15" s="27">
        <v>0</v>
      </c>
      <c r="J15" s="27">
        <v>0</v>
      </c>
      <c r="K15" s="246">
        <v>2.29</v>
      </c>
      <c r="L15" s="47"/>
      <c r="M15" s="265"/>
      <c r="N15" s="35"/>
      <c r="O15" s="35"/>
      <c r="P15" s="35"/>
      <c r="Q15" s="35"/>
      <c r="R15" s="16"/>
    </row>
    <row r="16" spans="1:18" ht="12.75" x14ac:dyDescent="0.2">
      <c r="A16" s="48" t="s">
        <v>30</v>
      </c>
      <c r="B16" s="26">
        <v>153.58000000000001</v>
      </c>
      <c r="C16" s="27">
        <v>3.56</v>
      </c>
      <c r="D16" s="27">
        <v>2.87</v>
      </c>
      <c r="E16" s="27">
        <v>0</v>
      </c>
      <c r="F16" s="348">
        <v>162.6</v>
      </c>
      <c r="G16" s="26">
        <v>9.0399999999999991</v>
      </c>
      <c r="H16" s="27">
        <v>1.89</v>
      </c>
      <c r="I16" s="27">
        <v>0.23</v>
      </c>
      <c r="J16" s="27">
        <v>0</v>
      </c>
      <c r="K16" s="246">
        <v>11.36</v>
      </c>
      <c r="L16" s="47"/>
      <c r="M16" s="265"/>
      <c r="N16" s="35"/>
      <c r="O16" s="35"/>
      <c r="P16" s="35"/>
      <c r="Q16" s="35"/>
      <c r="R16" s="16"/>
    </row>
    <row r="17" spans="1:18" ht="12.75" x14ac:dyDescent="0.2">
      <c r="A17" s="48" t="s">
        <v>532</v>
      </c>
      <c r="B17" s="26">
        <v>3.4</v>
      </c>
      <c r="C17" s="27">
        <v>5.48</v>
      </c>
      <c r="D17" s="27">
        <v>0.67</v>
      </c>
      <c r="E17" s="27">
        <v>0</v>
      </c>
      <c r="F17" s="348">
        <v>10.16</v>
      </c>
      <c r="G17" s="26">
        <v>1.74</v>
      </c>
      <c r="H17" s="27">
        <v>4.8899999999999997</v>
      </c>
      <c r="I17" s="27">
        <v>0.6</v>
      </c>
      <c r="J17" s="27">
        <v>0</v>
      </c>
      <c r="K17" s="246">
        <v>7.76</v>
      </c>
      <c r="L17" s="47"/>
      <c r="M17" s="265"/>
      <c r="N17" s="35"/>
      <c r="O17" s="35"/>
      <c r="P17" s="35"/>
      <c r="Q17" s="35"/>
      <c r="R17" s="16"/>
    </row>
    <row r="18" spans="1:18" ht="12.75" x14ac:dyDescent="0.2">
      <c r="A18" s="48" t="s">
        <v>468</v>
      </c>
      <c r="B18" s="26">
        <v>0.45</v>
      </c>
      <c r="C18" s="27">
        <v>17.489999999999998</v>
      </c>
      <c r="D18" s="27">
        <v>0.23</v>
      </c>
      <c r="E18" s="27">
        <v>0</v>
      </c>
      <c r="F18" s="348">
        <v>18.38</v>
      </c>
      <c r="G18" s="26">
        <v>0.45</v>
      </c>
      <c r="H18" s="27">
        <v>17.489999999999998</v>
      </c>
      <c r="I18" s="27">
        <v>0.23</v>
      </c>
      <c r="J18" s="27">
        <v>0</v>
      </c>
      <c r="K18" s="246">
        <v>18.38</v>
      </c>
      <c r="L18" s="47"/>
      <c r="M18" s="265"/>
      <c r="N18" s="35"/>
      <c r="O18" s="35"/>
      <c r="P18" s="35"/>
      <c r="Q18" s="35"/>
      <c r="R18" s="16"/>
    </row>
    <row r="19" spans="1:18" ht="12.75" x14ac:dyDescent="0.2">
      <c r="A19" s="48" t="s">
        <v>270</v>
      </c>
      <c r="B19" s="26">
        <v>53.68</v>
      </c>
      <c r="C19" s="27">
        <v>5.32</v>
      </c>
      <c r="D19" s="27">
        <v>1.55</v>
      </c>
      <c r="E19" s="27">
        <v>0</v>
      </c>
      <c r="F19" s="348">
        <v>61.94</v>
      </c>
      <c r="G19" s="26">
        <v>18.38</v>
      </c>
      <c r="H19" s="27">
        <v>2.06</v>
      </c>
      <c r="I19" s="27">
        <v>0.63</v>
      </c>
      <c r="J19" s="27">
        <v>0</v>
      </c>
      <c r="K19" s="246">
        <v>21.65</v>
      </c>
      <c r="L19" s="47"/>
      <c r="M19" s="265"/>
      <c r="N19" s="35"/>
      <c r="O19" s="35"/>
      <c r="P19" s="35"/>
      <c r="Q19" s="35"/>
      <c r="R19" s="16"/>
    </row>
    <row r="20" spans="1:18" ht="12.75" x14ac:dyDescent="0.2">
      <c r="A20" s="48" t="s">
        <v>31</v>
      </c>
      <c r="B20" s="49">
        <v>534.73</v>
      </c>
      <c r="C20" s="50">
        <v>152</v>
      </c>
      <c r="D20" s="50">
        <v>15.83</v>
      </c>
      <c r="E20" s="50">
        <v>0</v>
      </c>
      <c r="F20" s="348">
        <v>716.82</v>
      </c>
      <c r="G20" s="49">
        <v>37.54</v>
      </c>
      <c r="H20" s="50">
        <v>2.4500000000000002</v>
      </c>
      <c r="I20" s="50">
        <v>0.8</v>
      </c>
      <c r="J20" s="50">
        <v>0</v>
      </c>
      <c r="K20" s="246">
        <v>41.5</v>
      </c>
      <c r="L20" s="47"/>
      <c r="M20" s="265"/>
      <c r="N20" s="35"/>
      <c r="O20" s="35"/>
      <c r="P20" s="35"/>
      <c r="Q20" s="35"/>
      <c r="R20" s="16"/>
    </row>
    <row r="21" spans="1:18" ht="12.75" x14ac:dyDescent="0.2">
      <c r="A21" s="48" t="s">
        <v>32</v>
      </c>
      <c r="B21" s="26">
        <v>152.18</v>
      </c>
      <c r="C21" s="27">
        <v>46.51</v>
      </c>
      <c r="D21" s="27">
        <v>5.55</v>
      </c>
      <c r="E21" s="27">
        <v>0</v>
      </c>
      <c r="F21" s="348">
        <v>209.23</v>
      </c>
      <c r="G21" s="26">
        <v>27.9</v>
      </c>
      <c r="H21" s="27">
        <v>4.1100000000000003</v>
      </c>
      <c r="I21" s="27">
        <v>0.9</v>
      </c>
      <c r="J21" s="27">
        <v>0</v>
      </c>
      <c r="K21" s="246">
        <v>33.72</v>
      </c>
      <c r="L21" s="47"/>
      <c r="M21" s="265"/>
      <c r="N21" s="35"/>
      <c r="O21" s="35"/>
      <c r="P21" s="35"/>
      <c r="Q21" s="35"/>
      <c r="R21" s="16"/>
    </row>
    <row r="22" spans="1:18" ht="12.75" x14ac:dyDescent="0.2">
      <c r="A22" s="48" t="s">
        <v>33</v>
      </c>
      <c r="B22" s="26">
        <v>12.33</v>
      </c>
      <c r="C22" s="27">
        <v>5.56</v>
      </c>
      <c r="D22" s="27">
        <v>0.65</v>
      </c>
      <c r="E22" s="27">
        <v>0</v>
      </c>
      <c r="F22" s="348">
        <v>19.13</v>
      </c>
      <c r="G22" s="26">
        <v>0.35</v>
      </c>
      <c r="H22" s="27">
        <v>0.39</v>
      </c>
      <c r="I22" s="27">
        <v>0.05</v>
      </c>
      <c r="J22" s="27">
        <v>0</v>
      </c>
      <c r="K22" s="246">
        <v>0.84</v>
      </c>
      <c r="L22" s="47"/>
      <c r="M22" s="265"/>
      <c r="N22" s="35"/>
      <c r="O22" s="35"/>
      <c r="P22" s="35"/>
      <c r="Q22" s="35"/>
      <c r="R22" s="16"/>
    </row>
    <row r="23" spans="1:18" ht="12.75" x14ac:dyDescent="0.2">
      <c r="A23" s="48" t="s">
        <v>34</v>
      </c>
      <c r="B23" s="26">
        <v>0.38</v>
      </c>
      <c r="C23" s="27">
        <v>0</v>
      </c>
      <c r="D23" s="27">
        <v>0</v>
      </c>
      <c r="E23" s="27">
        <v>0</v>
      </c>
      <c r="F23" s="348">
        <v>0.38</v>
      </c>
      <c r="G23" s="26">
        <v>0.01</v>
      </c>
      <c r="H23" s="27">
        <v>0</v>
      </c>
      <c r="I23" s="27">
        <v>0</v>
      </c>
      <c r="J23" s="27">
        <v>0</v>
      </c>
      <c r="K23" s="246">
        <v>0.01</v>
      </c>
      <c r="L23" s="47"/>
      <c r="M23" s="265"/>
      <c r="N23" s="35"/>
      <c r="O23" s="35"/>
      <c r="P23" s="35"/>
      <c r="Q23" s="35"/>
      <c r="R23" s="16"/>
    </row>
    <row r="24" spans="1:18" ht="13.5" x14ac:dyDescent="0.2">
      <c r="A24" s="48" t="s">
        <v>444</v>
      </c>
      <c r="B24" s="26">
        <v>7.15</v>
      </c>
      <c r="C24" s="27">
        <v>2.58</v>
      </c>
      <c r="D24" s="27">
        <v>0.45</v>
      </c>
      <c r="E24" s="27">
        <v>0</v>
      </c>
      <c r="F24" s="348">
        <v>10.58</v>
      </c>
      <c r="G24" s="26">
        <v>7.15</v>
      </c>
      <c r="H24" s="27">
        <v>2.58</v>
      </c>
      <c r="I24" s="27">
        <v>0.45</v>
      </c>
      <c r="J24" s="27">
        <v>0</v>
      </c>
      <c r="K24" s="246">
        <v>10.58</v>
      </c>
      <c r="L24" s="47"/>
      <c r="M24" s="265"/>
      <c r="N24" s="35"/>
      <c r="O24" s="35"/>
      <c r="P24" s="35"/>
      <c r="Q24" s="35"/>
      <c r="R24" s="16"/>
    </row>
    <row r="25" spans="1:18" ht="12.75" x14ac:dyDescent="0.2">
      <c r="A25" s="48" t="s">
        <v>310</v>
      </c>
      <c r="B25" s="26">
        <v>0.08</v>
      </c>
      <c r="C25" s="27">
        <v>0</v>
      </c>
      <c r="D25" s="27">
        <v>0</v>
      </c>
      <c r="E25" s="27">
        <v>0</v>
      </c>
      <c r="F25" s="348">
        <v>0.08</v>
      </c>
      <c r="G25" s="26">
        <v>0</v>
      </c>
      <c r="H25" s="27">
        <v>0</v>
      </c>
      <c r="I25" s="27">
        <v>0</v>
      </c>
      <c r="J25" s="27">
        <v>0</v>
      </c>
      <c r="K25" s="246">
        <v>0</v>
      </c>
      <c r="L25" s="47"/>
      <c r="M25" s="265"/>
      <c r="N25" s="35"/>
      <c r="O25" s="35"/>
      <c r="P25" s="35"/>
      <c r="Q25" s="35"/>
      <c r="R25" s="16"/>
    </row>
    <row r="26" spans="1:18" ht="12.75" x14ac:dyDescent="0.2">
      <c r="A26" s="48" t="s">
        <v>35</v>
      </c>
      <c r="B26" s="26">
        <v>43.63</v>
      </c>
      <c r="C26" s="27">
        <v>19.32</v>
      </c>
      <c r="D26" s="27">
        <v>1.81</v>
      </c>
      <c r="E26" s="27">
        <v>0</v>
      </c>
      <c r="F26" s="348">
        <v>66.38</v>
      </c>
      <c r="G26" s="26">
        <v>2.9</v>
      </c>
      <c r="H26" s="27">
        <v>8.74</v>
      </c>
      <c r="I26" s="27">
        <v>0.81</v>
      </c>
      <c r="J26" s="27">
        <v>0</v>
      </c>
      <c r="K26" s="246">
        <v>13.18</v>
      </c>
      <c r="L26" s="47"/>
      <c r="M26" s="265"/>
      <c r="N26" s="35"/>
      <c r="O26" s="35"/>
      <c r="P26" s="35"/>
      <c r="Q26" s="35"/>
      <c r="R26" s="16"/>
    </row>
    <row r="27" spans="1:18" ht="12.75" x14ac:dyDescent="0.2">
      <c r="A27" s="227" t="s">
        <v>279</v>
      </c>
      <c r="B27" s="26">
        <v>0.69</v>
      </c>
      <c r="C27" s="27">
        <v>0</v>
      </c>
      <c r="D27" s="27">
        <v>0</v>
      </c>
      <c r="E27" s="27">
        <v>0</v>
      </c>
      <c r="F27" s="348">
        <v>0.69</v>
      </c>
      <c r="G27" s="26">
        <v>0.06</v>
      </c>
      <c r="H27" s="27">
        <v>0</v>
      </c>
      <c r="I27" s="27">
        <v>0</v>
      </c>
      <c r="J27" s="27">
        <v>0</v>
      </c>
      <c r="K27" s="246">
        <v>0.06</v>
      </c>
      <c r="L27" s="47"/>
      <c r="M27" s="265"/>
      <c r="N27" s="35"/>
      <c r="O27" s="35"/>
      <c r="P27" s="35"/>
      <c r="Q27" s="35"/>
      <c r="R27" s="16"/>
    </row>
    <row r="28" spans="1:18" ht="12.75" x14ac:dyDescent="0.2">
      <c r="A28" s="48" t="s">
        <v>36</v>
      </c>
      <c r="B28" s="26">
        <v>3.23</v>
      </c>
      <c r="C28" s="27">
        <v>1.27</v>
      </c>
      <c r="D28" s="27">
        <v>0.25</v>
      </c>
      <c r="E28" s="27">
        <v>0</v>
      </c>
      <c r="F28" s="348">
        <v>4.97</v>
      </c>
      <c r="G28" s="26">
        <v>0.28999999999999998</v>
      </c>
      <c r="H28" s="27">
        <v>0.35</v>
      </c>
      <c r="I28" s="27">
        <v>0.06</v>
      </c>
      <c r="J28" s="27">
        <v>0</v>
      </c>
      <c r="K28" s="246">
        <v>0.76</v>
      </c>
      <c r="L28" s="47"/>
      <c r="M28" s="265"/>
      <c r="N28" s="35"/>
      <c r="O28" s="35"/>
      <c r="P28" s="35"/>
      <c r="Q28" s="35"/>
      <c r="R28" s="16"/>
    </row>
    <row r="29" spans="1:18" ht="12.75" x14ac:dyDescent="0.2">
      <c r="A29" s="48" t="s">
        <v>280</v>
      </c>
      <c r="B29" s="26">
        <v>9.7200000000000006</v>
      </c>
      <c r="C29" s="27">
        <v>15</v>
      </c>
      <c r="D29" s="27">
        <v>1.08</v>
      </c>
      <c r="E29" s="27">
        <v>0</v>
      </c>
      <c r="F29" s="348">
        <v>26.77</v>
      </c>
      <c r="G29" s="26">
        <v>2.33</v>
      </c>
      <c r="H29" s="27">
        <v>9.2200000000000006</v>
      </c>
      <c r="I29" s="27">
        <v>0.44</v>
      </c>
      <c r="J29" s="27">
        <v>0</v>
      </c>
      <c r="K29" s="246">
        <v>12.39</v>
      </c>
      <c r="L29" s="47"/>
      <c r="M29" s="265"/>
      <c r="N29" s="35"/>
      <c r="O29" s="35"/>
      <c r="P29" s="35"/>
      <c r="Q29" s="35"/>
      <c r="R29" s="16"/>
    </row>
    <row r="30" spans="1:18" ht="12.75" x14ac:dyDescent="0.2">
      <c r="A30" s="48" t="s">
        <v>37</v>
      </c>
      <c r="B30" s="26">
        <v>15.36</v>
      </c>
      <c r="C30" s="27">
        <v>42.27</v>
      </c>
      <c r="D30" s="27">
        <v>9.9700000000000006</v>
      </c>
      <c r="E30" s="27">
        <v>0</v>
      </c>
      <c r="F30" s="348">
        <v>76.56</v>
      </c>
      <c r="G30" s="26">
        <v>0.47</v>
      </c>
      <c r="H30" s="27">
        <v>4.8</v>
      </c>
      <c r="I30" s="27">
        <v>0.72</v>
      </c>
      <c r="J30" s="27">
        <v>0</v>
      </c>
      <c r="K30" s="246">
        <v>6.64</v>
      </c>
      <c r="L30" s="47"/>
      <c r="M30" s="265"/>
      <c r="N30" s="35"/>
      <c r="O30" s="35"/>
      <c r="P30" s="35"/>
      <c r="Q30" s="35"/>
      <c r="R30" s="16"/>
    </row>
    <row r="31" spans="1:18" ht="12.75" x14ac:dyDescent="0.2">
      <c r="A31" s="48" t="s">
        <v>107</v>
      </c>
      <c r="B31" s="26">
        <v>31.33</v>
      </c>
      <c r="C31" s="27">
        <v>0</v>
      </c>
      <c r="D31" s="27">
        <v>0</v>
      </c>
      <c r="E31" s="27">
        <v>0</v>
      </c>
      <c r="F31" s="348">
        <v>31.33</v>
      </c>
      <c r="G31" s="26">
        <v>13.6</v>
      </c>
      <c r="H31" s="27">
        <v>0</v>
      </c>
      <c r="I31" s="27">
        <v>0</v>
      </c>
      <c r="J31" s="27">
        <v>0</v>
      </c>
      <c r="K31" s="246">
        <v>13.6</v>
      </c>
      <c r="L31" s="47"/>
      <c r="M31" s="265"/>
      <c r="N31" s="35"/>
      <c r="O31" s="35"/>
      <c r="P31" s="35"/>
      <c r="Q31" s="35"/>
      <c r="R31" s="16"/>
    </row>
    <row r="32" spans="1:18" ht="12.75" x14ac:dyDescent="0.2">
      <c r="A32" s="48" t="s">
        <v>38</v>
      </c>
      <c r="B32" s="26">
        <v>150.85</v>
      </c>
      <c r="C32" s="27">
        <v>0</v>
      </c>
      <c r="D32" s="27">
        <v>0</v>
      </c>
      <c r="E32" s="27">
        <v>0</v>
      </c>
      <c r="F32" s="348">
        <v>150.85</v>
      </c>
      <c r="G32" s="26">
        <v>17.27</v>
      </c>
      <c r="H32" s="27">
        <v>0</v>
      </c>
      <c r="I32" s="27">
        <v>0</v>
      </c>
      <c r="J32" s="27">
        <v>0</v>
      </c>
      <c r="K32" s="246">
        <v>17.27</v>
      </c>
      <c r="L32" s="47"/>
      <c r="M32" s="265"/>
      <c r="N32" s="35"/>
      <c r="O32" s="35"/>
      <c r="P32" s="35"/>
      <c r="Q32" s="35"/>
      <c r="R32" s="16"/>
    </row>
    <row r="33" spans="1:18" ht="12.75" x14ac:dyDescent="0.2">
      <c r="A33" s="48" t="s">
        <v>108</v>
      </c>
      <c r="B33" s="26">
        <v>25.27</v>
      </c>
      <c r="C33" s="27">
        <v>18.7</v>
      </c>
      <c r="D33" s="27">
        <v>2.02</v>
      </c>
      <c r="E33" s="27">
        <v>0</v>
      </c>
      <c r="F33" s="348">
        <v>47.81</v>
      </c>
      <c r="G33" s="26">
        <v>6.15</v>
      </c>
      <c r="H33" s="27">
        <v>5.89</v>
      </c>
      <c r="I33" s="27">
        <v>0.5</v>
      </c>
      <c r="J33" s="27">
        <v>0</v>
      </c>
      <c r="K33" s="246">
        <v>12.98</v>
      </c>
      <c r="L33" s="47"/>
      <c r="M33" s="265"/>
      <c r="N33" s="35"/>
      <c r="O33" s="35"/>
      <c r="P33" s="35"/>
      <c r="Q33" s="35"/>
      <c r="R33" s="16"/>
    </row>
    <row r="34" spans="1:18" ht="12.75" x14ac:dyDescent="0.2">
      <c r="A34" s="48" t="s">
        <v>39</v>
      </c>
      <c r="B34" s="26">
        <v>390.48</v>
      </c>
      <c r="C34" s="27">
        <v>23.08</v>
      </c>
      <c r="D34" s="27">
        <v>2.83</v>
      </c>
      <c r="E34" s="27">
        <v>0</v>
      </c>
      <c r="F34" s="348">
        <v>418.94</v>
      </c>
      <c r="G34" s="26">
        <v>14.35</v>
      </c>
      <c r="H34" s="27">
        <v>0</v>
      </c>
      <c r="I34" s="27">
        <v>0</v>
      </c>
      <c r="J34" s="27">
        <v>0</v>
      </c>
      <c r="K34" s="246">
        <v>14.35</v>
      </c>
      <c r="L34" s="47"/>
      <c r="M34" s="265"/>
      <c r="N34" s="35"/>
      <c r="O34" s="35"/>
      <c r="P34" s="35"/>
      <c r="Q34" s="35"/>
      <c r="R34" s="16"/>
    </row>
    <row r="35" spans="1:18" ht="12.75" x14ac:dyDescent="0.2">
      <c r="A35" s="48" t="s">
        <v>40</v>
      </c>
      <c r="B35" s="26">
        <v>63.48</v>
      </c>
      <c r="C35" s="27">
        <v>103.51</v>
      </c>
      <c r="D35" s="27">
        <v>12.59</v>
      </c>
      <c r="E35" s="27">
        <v>0</v>
      </c>
      <c r="F35" s="348">
        <v>190.9</v>
      </c>
      <c r="G35" s="26">
        <v>5.26</v>
      </c>
      <c r="H35" s="27">
        <v>23.48</v>
      </c>
      <c r="I35" s="27">
        <v>2.5099999999999998</v>
      </c>
      <c r="J35" s="27">
        <v>0</v>
      </c>
      <c r="K35" s="246">
        <v>33.51</v>
      </c>
      <c r="L35" s="47"/>
      <c r="M35" s="265"/>
      <c r="N35" s="35"/>
      <c r="O35" s="35"/>
      <c r="P35" s="35"/>
      <c r="Q35" s="35"/>
      <c r="R35" s="16"/>
    </row>
    <row r="36" spans="1:18" ht="12.75" x14ac:dyDescent="0.2">
      <c r="A36" s="48" t="s">
        <v>41</v>
      </c>
      <c r="B36" s="26">
        <v>0.35</v>
      </c>
      <c r="C36" s="27">
        <v>16.32</v>
      </c>
      <c r="D36" s="27">
        <v>2.1800000000000002</v>
      </c>
      <c r="E36" s="27">
        <v>4.47</v>
      </c>
      <c r="F36" s="348">
        <v>25.29</v>
      </c>
      <c r="G36" s="26">
        <v>0.05</v>
      </c>
      <c r="H36" s="27">
        <v>0.28000000000000003</v>
      </c>
      <c r="I36" s="27">
        <v>0.01</v>
      </c>
      <c r="J36" s="27">
        <v>0</v>
      </c>
      <c r="K36" s="246">
        <v>0.35</v>
      </c>
      <c r="L36" s="47"/>
      <c r="M36" s="265"/>
      <c r="N36" s="35"/>
      <c r="O36" s="35"/>
      <c r="P36" s="35"/>
      <c r="Q36" s="35"/>
      <c r="R36" s="16"/>
    </row>
    <row r="37" spans="1:18" ht="13.5" x14ac:dyDescent="0.2">
      <c r="A37" s="48" t="s">
        <v>301</v>
      </c>
      <c r="B37" s="26">
        <v>2.5299999999999998</v>
      </c>
      <c r="C37" s="27">
        <v>0.55000000000000004</v>
      </c>
      <c r="D37" s="27">
        <v>0.09</v>
      </c>
      <c r="E37" s="27">
        <v>0</v>
      </c>
      <c r="F37" s="348">
        <v>3.25</v>
      </c>
      <c r="G37" s="26">
        <v>2.5299999999999998</v>
      </c>
      <c r="H37" s="27">
        <v>0.54</v>
      </c>
      <c r="I37" s="27">
        <v>0.09</v>
      </c>
      <c r="J37" s="27">
        <v>0</v>
      </c>
      <c r="K37" s="246">
        <v>3.25</v>
      </c>
      <c r="L37" s="47"/>
      <c r="M37" s="265"/>
      <c r="N37" s="35"/>
      <c r="O37" s="35"/>
      <c r="P37" s="35"/>
      <c r="Q37" s="35"/>
      <c r="R37" s="16"/>
    </row>
    <row r="38" spans="1:18" ht="12.75" x14ac:dyDescent="0.2">
      <c r="A38" s="48" t="s">
        <v>83</v>
      </c>
      <c r="B38" s="26">
        <v>204.54</v>
      </c>
      <c r="C38" s="27">
        <v>50.62</v>
      </c>
      <c r="D38" s="27">
        <v>2.0299999999999998</v>
      </c>
      <c r="E38" s="27">
        <v>0</v>
      </c>
      <c r="F38" s="348">
        <v>259.02</v>
      </c>
      <c r="G38" s="26">
        <v>32.1</v>
      </c>
      <c r="H38" s="27">
        <v>23.79</v>
      </c>
      <c r="I38" s="27">
        <v>1.02</v>
      </c>
      <c r="J38" s="27">
        <v>0</v>
      </c>
      <c r="K38" s="246">
        <v>57.83</v>
      </c>
      <c r="L38" s="47"/>
      <c r="M38" s="265"/>
      <c r="N38" s="35"/>
      <c r="O38" s="35"/>
      <c r="P38" s="35"/>
      <c r="Q38" s="35"/>
      <c r="R38" s="16"/>
    </row>
    <row r="39" spans="1:18" ht="12.75" x14ac:dyDescent="0.2">
      <c r="A39" s="48" t="s">
        <v>43</v>
      </c>
      <c r="B39" s="26">
        <v>6.66</v>
      </c>
      <c r="C39" s="27">
        <v>46.2</v>
      </c>
      <c r="D39" s="27">
        <v>0</v>
      </c>
      <c r="E39" s="27">
        <v>0</v>
      </c>
      <c r="F39" s="348">
        <v>52.86</v>
      </c>
      <c r="G39" s="26">
        <v>0</v>
      </c>
      <c r="H39" s="27">
        <v>0</v>
      </c>
      <c r="I39" s="27">
        <v>0</v>
      </c>
      <c r="J39" s="27">
        <v>0</v>
      </c>
      <c r="K39" s="246">
        <v>0</v>
      </c>
      <c r="L39" s="47"/>
      <c r="M39" s="265"/>
      <c r="N39" s="35"/>
      <c r="O39" s="35"/>
      <c r="P39" s="35"/>
      <c r="Q39" s="35"/>
      <c r="R39" s="16"/>
    </row>
    <row r="40" spans="1:18" ht="12.75" x14ac:dyDescent="0.2">
      <c r="A40" s="48" t="s">
        <v>44</v>
      </c>
      <c r="B40" s="26">
        <v>15.15</v>
      </c>
      <c r="C40" s="27">
        <v>2.6</v>
      </c>
      <c r="D40" s="27">
        <v>0.59</v>
      </c>
      <c r="E40" s="27">
        <v>0</v>
      </c>
      <c r="F40" s="348">
        <v>18.87</v>
      </c>
      <c r="G40" s="26">
        <v>5.0199999999999996</v>
      </c>
      <c r="H40" s="27">
        <v>0.85</v>
      </c>
      <c r="I40" s="27">
        <v>0.12</v>
      </c>
      <c r="J40" s="27">
        <v>0</v>
      </c>
      <c r="K40" s="246">
        <v>6.11</v>
      </c>
      <c r="L40" s="47"/>
      <c r="M40" s="265"/>
      <c r="N40" s="35"/>
      <c r="O40" s="35"/>
      <c r="P40" s="35"/>
      <c r="Q40" s="35"/>
      <c r="R40" s="16"/>
    </row>
    <row r="41" spans="1:18" ht="12.75" x14ac:dyDescent="0.2">
      <c r="A41" s="48" t="s">
        <v>249</v>
      </c>
      <c r="B41" s="26">
        <v>3.22</v>
      </c>
      <c r="C41" s="27">
        <v>0.82</v>
      </c>
      <c r="D41" s="27">
        <v>0.31</v>
      </c>
      <c r="E41" s="27">
        <v>0</v>
      </c>
      <c r="F41" s="348">
        <v>4.6399999999999997</v>
      </c>
      <c r="G41" s="26">
        <v>1.27</v>
      </c>
      <c r="H41" s="27">
        <v>0.56000000000000005</v>
      </c>
      <c r="I41" s="27">
        <v>0.2</v>
      </c>
      <c r="J41" s="27">
        <v>0</v>
      </c>
      <c r="K41" s="246">
        <v>2.2200000000000002</v>
      </c>
      <c r="L41" s="47"/>
      <c r="M41" s="265"/>
      <c r="N41" s="35"/>
      <c r="O41" s="35"/>
      <c r="P41" s="35"/>
      <c r="Q41" s="35"/>
      <c r="R41" s="16"/>
    </row>
    <row r="42" spans="1:18" ht="12.75" x14ac:dyDescent="0.2">
      <c r="A42" s="48" t="s">
        <v>268</v>
      </c>
      <c r="B42" s="26">
        <v>0.01</v>
      </c>
      <c r="C42" s="27">
        <v>0.09</v>
      </c>
      <c r="D42" s="27">
        <v>0</v>
      </c>
      <c r="E42" s="27">
        <v>0</v>
      </c>
      <c r="F42" s="348">
        <v>0.1</v>
      </c>
      <c r="G42" s="26">
        <v>0</v>
      </c>
      <c r="H42" s="27">
        <v>0</v>
      </c>
      <c r="I42" s="27">
        <v>0</v>
      </c>
      <c r="J42" s="27">
        <v>0</v>
      </c>
      <c r="K42" s="246">
        <v>0</v>
      </c>
      <c r="L42" s="47"/>
      <c r="M42" s="265"/>
      <c r="N42" s="35"/>
      <c r="O42" s="35"/>
      <c r="P42" s="35"/>
      <c r="Q42" s="35"/>
      <c r="R42" s="16"/>
    </row>
    <row r="43" spans="1:18" ht="12.75" x14ac:dyDescent="0.2">
      <c r="A43" s="48" t="s">
        <v>285</v>
      </c>
      <c r="B43" s="26">
        <v>22.59</v>
      </c>
      <c r="C43" s="27">
        <v>4.45</v>
      </c>
      <c r="D43" s="27">
        <v>0.75</v>
      </c>
      <c r="E43" s="27">
        <v>0</v>
      </c>
      <c r="F43" s="348">
        <v>28.46</v>
      </c>
      <c r="G43" s="26">
        <v>8.01</v>
      </c>
      <c r="H43" s="27">
        <v>1.64</v>
      </c>
      <c r="I43" s="27">
        <v>0.28000000000000003</v>
      </c>
      <c r="J43" s="27">
        <v>0</v>
      </c>
      <c r="K43" s="246">
        <v>10.17</v>
      </c>
      <c r="L43" s="47"/>
      <c r="M43" s="265"/>
      <c r="N43" s="35"/>
      <c r="O43" s="35"/>
      <c r="P43" s="35"/>
      <c r="Q43" s="35"/>
      <c r="R43" s="16"/>
    </row>
    <row r="44" spans="1:18" ht="13.5" x14ac:dyDescent="0.2">
      <c r="A44" s="48" t="s">
        <v>445</v>
      </c>
      <c r="B44" s="26">
        <v>88.97</v>
      </c>
      <c r="C44" s="27">
        <v>0</v>
      </c>
      <c r="D44" s="27">
        <v>0</v>
      </c>
      <c r="E44" s="27">
        <v>0</v>
      </c>
      <c r="F44" s="348">
        <v>88.97</v>
      </c>
      <c r="G44" s="26">
        <v>88.97</v>
      </c>
      <c r="H44" s="27">
        <v>0</v>
      </c>
      <c r="I44" s="27">
        <v>0</v>
      </c>
      <c r="J44" s="27">
        <v>0</v>
      </c>
      <c r="K44" s="246">
        <v>88.97</v>
      </c>
      <c r="L44" s="47"/>
      <c r="M44" s="265"/>
      <c r="N44" s="35"/>
      <c r="O44" s="35"/>
      <c r="P44" s="35"/>
      <c r="Q44" s="35"/>
      <c r="R44" s="16"/>
    </row>
    <row r="45" spans="1:18" ht="12.75" x14ac:dyDescent="0.2">
      <c r="A45" s="48" t="s">
        <v>312</v>
      </c>
      <c r="B45" s="26">
        <v>401.36</v>
      </c>
      <c r="C45" s="27">
        <v>11.41</v>
      </c>
      <c r="D45" s="27">
        <v>3.91</v>
      </c>
      <c r="E45" s="27">
        <v>0</v>
      </c>
      <c r="F45" s="348">
        <v>420.21</v>
      </c>
      <c r="G45" s="26">
        <v>314.60000000000002</v>
      </c>
      <c r="H45" s="27">
        <v>8.36</v>
      </c>
      <c r="I45" s="27">
        <v>2.54</v>
      </c>
      <c r="J45" s="27">
        <v>0</v>
      </c>
      <c r="K45" s="246">
        <v>327.8</v>
      </c>
      <c r="L45" s="47"/>
      <c r="M45" s="265"/>
      <c r="N45" s="35"/>
      <c r="O45" s="35"/>
      <c r="P45" s="35"/>
      <c r="Q45" s="35"/>
      <c r="R45" s="16"/>
    </row>
    <row r="46" spans="1:18" ht="12.75" x14ac:dyDescent="0.2">
      <c r="A46" s="48" t="s">
        <v>45</v>
      </c>
      <c r="B46" s="26">
        <v>27.58</v>
      </c>
      <c r="C46" s="27">
        <v>35.049999999999997</v>
      </c>
      <c r="D46" s="27">
        <v>7.53</v>
      </c>
      <c r="E46" s="27">
        <v>2.1</v>
      </c>
      <c r="F46" s="348">
        <v>79.03</v>
      </c>
      <c r="G46" s="26">
        <v>3.07</v>
      </c>
      <c r="H46" s="27">
        <v>7.82</v>
      </c>
      <c r="I46" s="27">
        <v>1.57</v>
      </c>
      <c r="J46" s="27">
        <v>0</v>
      </c>
      <c r="K46" s="246">
        <v>13.86</v>
      </c>
      <c r="L46" s="47"/>
      <c r="M46" s="265"/>
      <c r="N46" s="35"/>
      <c r="O46" s="35"/>
      <c r="P46" s="35"/>
      <c r="Q46" s="35"/>
      <c r="R46" s="16"/>
    </row>
    <row r="47" spans="1:18" ht="12.75" x14ac:dyDescent="0.2">
      <c r="A47" s="48" t="s">
        <v>46</v>
      </c>
      <c r="B47" s="26">
        <v>32.74</v>
      </c>
      <c r="C47" s="27">
        <v>103.47</v>
      </c>
      <c r="D47" s="27">
        <v>10.44</v>
      </c>
      <c r="E47" s="27">
        <v>0</v>
      </c>
      <c r="F47" s="348">
        <v>156.04</v>
      </c>
      <c r="G47" s="26">
        <v>3.21</v>
      </c>
      <c r="H47" s="27">
        <v>15.77</v>
      </c>
      <c r="I47" s="27">
        <v>1.22</v>
      </c>
      <c r="J47" s="27">
        <v>0</v>
      </c>
      <c r="K47" s="246">
        <v>21.3</v>
      </c>
      <c r="L47" s="47"/>
      <c r="M47" s="265"/>
      <c r="N47" s="35"/>
      <c r="O47" s="35"/>
      <c r="P47" s="35"/>
      <c r="Q47" s="35"/>
      <c r="R47" s="16"/>
    </row>
    <row r="48" spans="1:18" ht="12.75" x14ac:dyDescent="0.2">
      <c r="A48" s="48" t="s">
        <v>325</v>
      </c>
      <c r="B48" s="26">
        <v>15.12</v>
      </c>
      <c r="C48" s="27">
        <v>1.55</v>
      </c>
      <c r="D48" s="27">
        <v>0.94</v>
      </c>
      <c r="E48" s="27">
        <v>0</v>
      </c>
      <c r="F48" s="348">
        <v>18.46</v>
      </c>
      <c r="G48" s="26">
        <v>10.33</v>
      </c>
      <c r="H48" s="27">
        <v>1.07</v>
      </c>
      <c r="I48" s="27">
        <v>0.64</v>
      </c>
      <c r="J48" s="27">
        <v>0</v>
      </c>
      <c r="K48" s="246">
        <v>12.62</v>
      </c>
      <c r="L48" s="47"/>
      <c r="M48" s="265"/>
      <c r="N48" s="35"/>
      <c r="O48" s="35"/>
      <c r="P48" s="35"/>
      <c r="Q48" s="35"/>
      <c r="R48" s="16"/>
    </row>
    <row r="49" spans="1:18" ht="12.75" x14ac:dyDescent="0.2">
      <c r="A49" s="48" t="s">
        <v>271</v>
      </c>
      <c r="B49" s="26">
        <v>7.64</v>
      </c>
      <c r="C49" s="27">
        <v>18.010000000000002</v>
      </c>
      <c r="D49" s="27">
        <v>1.47</v>
      </c>
      <c r="E49" s="27">
        <v>0</v>
      </c>
      <c r="F49" s="348">
        <v>28.43</v>
      </c>
      <c r="G49" s="26">
        <v>4.72</v>
      </c>
      <c r="H49" s="27">
        <v>14.41</v>
      </c>
      <c r="I49" s="27">
        <v>1.17</v>
      </c>
      <c r="J49" s="27">
        <v>0</v>
      </c>
      <c r="K49" s="246">
        <v>21.36</v>
      </c>
      <c r="L49" s="47"/>
      <c r="M49" s="265"/>
      <c r="N49" s="35"/>
      <c r="O49" s="35"/>
      <c r="P49" s="35"/>
      <c r="Q49" s="35"/>
      <c r="R49" s="16"/>
    </row>
    <row r="50" spans="1:18" ht="12.75" x14ac:dyDescent="0.2">
      <c r="A50" s="48" t="s">
        <v>109</v>
      </c>
      <c r="B50" s="26">
        <v>0.63</v>
      </c>
      <c r="C50" s="27">
        <v>8.7100000000000009</v>
      </c>
      <c r="D50" s="27">
        <v>0.73</v>
      </c>
      <c r="E50" s="27">
        <v>0</v>
      </c>
      <c r="F50" s="348">
        <v>10.73</v>
      </c>
      <c r="G50" s="26">
        <v>0.02</v>
      </c>
      <c r="H50" s="27">
        <v>0.68</v>
      </c>
      <c r="I50" s="27">
        <v>0.05</v>
      </c>
      <c r="J50" s="27">
        <v>0</v>
      </c>
      <c r="K50" s="246">
        <v>0.79</v>
      </c>
      <c r="L50" s="47"/>
      <c r="M50" s="265"/>
      <c r="N50" s="35"/>
      <c r="O50" s="35"/>
      <c r="P50" s="35"/>
      <c r="Q50" s="35"/>
      <c r="R50" s="16"/>
    </row>
    <row r="51" spans="1:18" ht="12.75" x14ac:dyDescent="0.2">
      <c r="A51" s="48" t="s">
        <v>47</v>
      </c>
      <c r="B51" s="26">
        <v>6.09</v>
      </c>
      <c r="C51" s="27">
        <v>32.33</v>
      </c>
      <c r="D51" s="27">
        <v>8.32</v>
      </c>
      <c r="E51" s="27">
        <v>2.25</v>
      </c>
      <c r="F51" s="348">
        <v>56.48</v>
      </c>
      <c r="G51" s="26">
        <v>0.66</v>
      </c>
      <c r="H51" s="27">
        <v>3.65</v>
      </c>
      <c r="I51" s="27">
        <v>0.78</v>
      </c>
      <c r="J51" s="27">
        <v>0</v>
      </c>
      <c r="K51" s="246">
        <v>5.79</v>
      </c>
      <c r="L51" s="47"/>
      <c r="M51" s="265"/>
      <c r="N51" s="35"/>
      <c r="O51" s="35"/>
      <c r="P51" s="35"/>
      <c r="Q51" s="35"/>
      <c r="R51" s="16"/>
    </row>
    <row r="52" spans="1:18" ht="12.75" x14ac:dyDescent="0.2">
      <c r="A52" s="48" t="s">
        <v>48</v>
      </c>
      <c r="B52" s="26">
        <v>9.2200000000000006</v>
      </c>
      <c r="C52" s="27">
        <v>4.26</v>
      </c>
      <c r="D52" s="27">
        <v>0.95</v>
      </c>
      <c r="E52" s="27">
        <v>0</v>
      </c>
      <c r="F52" s="348">
        <v>15.29</v>
      </c>
      <c r="G52" s="26">
        <v>0.3</v>
      </c>
      <c r="H52" s="27">
        <v>0.22</v>
      </c>
      <c r="I52" s="27">
        <v>0.05</v>
      </c>
      <c r="J52" s="27">
        <v>0</v>
      </c>
      <c r="K52" s="246">
        <v>0.6</v>
      </c>
      <c r="L52" s="47"/>
      <c r="M52" s="265"/>
      <c r="N52" s="35"/>
      <c r="O52" s="35"/>
      <c r="P52" s="35"/>
      <c r="Q52" s="35"/>
      <c r="R52" s="16"/>
    </row>
    <row r="53" spans="1:18" ht="12.75" x14ac:dyDescent="0.2">
      <c r="A53" s="48" t="s">
        <v>49</v>
      </c>
      <c r="B53" s="26">
        <v>31.66</v>
      </c>
      <c r="C53" s="27">
        <v>23.68</v>
      </c>
      <c r="D53" s="27">
        <v>6.16</v>
      </c>
      <c r="E53" s="27">
        <v>0</v>
      </c>
      <c r="F53" s="348">
        <v>67.040000000000006</v>
      </c>
      <c r="G53" s="26">
        <v>4.9800000000000004</v>
      </c>
      <c r="H53" s="27">
        <v>13.56</v>
      </c>
      <c r="I53" s="27">
        <v>3.86</v>
      </c>
      <c r="J53" s="27">
        <v>0</v>
      </c>
      <c r="K53" s="246">
        <v>25.88</v>
      </c>
      <c r="L53" s="47"/>
      <c r="M53" s="265"/>
      <c r="N53" s="35"/>
      <c r="O53" s="35"/>
      <c r="P53" s="35"/>
      <c r="Q53" s="35"/>
      <c r="R53" s="16"/>
    </row>
    <row r="54" spans="1:18" ht="12.75" x14ac:dyDescent="0.2">
      <c r="A54" s="48" t="s">
        <v>50</v>
      </c>
      <c r="B54" s="26">
        <v>94.67</v>
      </c>
      <c r="C54" s="27">
        <v>13.07</v>
      </c>
      <c r="D54" s="27">
        <v>1.39</v>
      </c>
      <c r="E54" s="27">
        <v>0</v>
      </c>
      <c r="F54" s="348">
        <v>110.39</v>
      </c>
      <c r="G54" s="26">
        <v>2.02</v>
      </c>
      <c r="H54" s="27">
        <v>2.25</v>
      </c>
      <c r="I54" s="27">
        <v>0.12</v>
      </c>
      <c r="J54" s="27">
        <v>0</v>
      </c>
      <c r="K54" s="246">
        <v>4.51</v>
      </c>
      <c r="L54" s="47"/>
      <c r="M54" s="265"/>
      <c r="N54" s="35"/>
      <c r="O54" s="35"/>
      <c r="P54" s="35"/>
      <c r="Q54" s="35"/>
      <c r="R54" s="16"/>
    </row>
    <row r="55" spans="1:18" ht="12.75" x14ac:dyDescent="0.2">
      <c r="A55" s="48" t="s">
        <v>484</v>
      </c>
      <c r="B55" s="26">
        <v>11.38</v>
      </c>
      <c r="C55" s="27">
        <v>2.2599999999999998</v>
      </c>
      <c r="D55" s="27">
        <v>0.69</v>
      </c>
      <c r="E55" s="27">
        <v>0</v>
      </c>
      <c r="F55" s="348">
        <v>14.95</v>
      </c>
      <c r="G55" s="26">
        <v>10.87</v>
      </c>
      <c r="H55" s="27">
        <v>2.2599999999999998</v>
      </c>
      <c r="I55" s="27">
        <v>0.69</v>
      </c>
      <c r="J55" s="27">
        <v>0</v>
      </c>
      <c r="K55" s="246">
        <v>14.45</v>
      </c>
      <c r="L55" s="47"/>
      <c r="M55" s="265"/>
      <c r="N55" s="35"/>
      <c r="O55" s="35"/>
      <c r="P55" s="35"/>
      <c r="Q55" s="35"/>
      <c r="R55" s="16"/>
    </row>
    <row r="56" spans="1:18" ht="12.75" x14ac:dyDescent="0.2">
      <c r="A56" s="48" t="s">
        <v>485</v>
      </c>
      <c r="B56" s="26">
        <v>4.3099999999999996</v>
      </c>
      <c r="C56" s="27">
        <v>0.18</v>
      </c>
      <c r="D56" s="27">
        <v>0.08</v>
      </c>
      <c r="E56" s="27">
        <v>0</v>
      </c>
      <c r="F56" s="348">
        <v>4.63</v>
      </c>
      <c r="G56" s="26">
        <v>0.95</v>
      </c>
      <c r="H56" s="27">
        <v>0.01</v>
      </c>
      <c r="I56" s="27">
        <v>0.02</v>
      </c>
      <c r="J56" s="27">
        <v>0</v>
      </c>
      <c r="K56" s="246">
        <v>0.99</v>
      </c>
      <c r="L56" s="47"/>
      <c r="M56" s="265"/>
      <c r="N56" s="35"/>
      <c r="O56" s="35"/>
      <c r="P56" s="35"/>
      <c r="Q56" s="35"/>
      <c r="R56" s="16"/>
    </row>
    <row r="57" spans="1:18" ht="12.75" x14ac:dyDescent="0.2">
      <c r="A57" s="48" t="s">
        <v>51</v>
      </c>
      <c r="B57" s="26">
        <v>0</v>
      </c>
      <c r="C57" s="27">
        <v>345.25</v>
      </c>
      <c r="D57" s="27">
        <v>0</v>
      </c>
      <c r="E57" s="27">
        <v>19.739999999999998</v>
      </c>
      <c r="F57" s="348">
        <v>364.99</v>
      </c>
      <c r="G57" s="26">
        <v>0</v>
      </c>
      <c r="H57" s="27">
        <v>94.24</v>
      </c>
      <c r="I57" s="27">
        <v>0</v>
      </c>
      <c r="J57" s="27">
        <v>2.89</v>
      </c>
      <c r="K57" s="246">
        <v>97.13</v>
      </c>
      <c r="L57" s="47"/>
      <c r="M57" s="265"/>
      <c r="N57" s="35"/>
      <c r="O57" s="35"/>
      <c r="P57" s="35"/>
      <c r="Q57" s="35"/>
      <c r="R57" s="16"/>
    </row>
    <row r="58" spans="1:18" ht="12.75" x14ac:dyDescent="0.2">
      <c r="A58" s="48" t="s">
        <v>52</v>
      </c>
      <c r="B58" s="26">
        <v>400.63</v>
      </c>
      <c r="C58" s="27">
        <v>130.99</v>
      </c>
      <c r="D58" s="27">
        <v>15.05</v>
      </c>
      <c r="E58" s="27">
        <v>0</v>
      </c>
      <c r="F58" s="348">
        <v>560.22</v>
      </c>
      <c r="G58" s="26">
        <v>9.27</v>
      </c>
      <c r="H58" s="27">
        <v>57.77</v>
      </c>
      <c r="I58" s="27">
        <v>3.22</v>
      </c>
      <c r="J58" s="27">
        <v>0</v>
      </c>
      <c r="K58" s="246">
        <v>73.16</v>
      </c>
      <c r="L58" s="47"/>
      <c r="M58" s="265"/>
      <c r="N58" s="35"/>
      <c r="O58" s="35"/>
      <c r="P58" s="35"/>
      <c r="Q58" s="35"/>
      <c r="R58" s="16"/>
    </row>
    <row r="59" spans="1:18" ht="12.75" x14ac:dyDescent="0.2">
      <c r="A59" s="48" t="s">
        <v>53</v>
      </c>
      <c r="B59" s="26">
        <v>71.459999999999994</v>
      </c>
      <c r="C59" s="27">
        <v>26.91</v>
      </c>
      <c r="D59" s="27">
        <v>2.38</v>
      </c>
      <c r="E59" s="27">
        <v>0</v>
      </c>
      <c r="F59" s="348">
        <v>102.89</v>
      </c>
      <c r="G59" s="26">
        <v>11.39</v>
      </c>
      <c r="H59" s="27">
        <v>13.61</v>
      </c>
      <c r="I59" s="27">
        <v>0.78</v>
      </c>
      <c r="J59" s="27">
        <v>0</v>
      </c>
      <c r="K59" s="246">
        <v>26.48</v>
      </c>
      <c r="L59" s="47"/>
      <c r="M59" s="265"/>
      <c r="N59" s="35"/>
      <c r="O59" s="35"/>
      <c r="P59" s="35"/>
      <c r="Q59" s="35"/>
      <c r="R59" s="16"/>
    </row>
    <row r="60" spans="1:18" ht="12.75" x14ac:dyDescent="0.2">
      <c r="A60" s="48" t="s">
        <v>54</v>
      </c>
      <c r="B60" s="26">
        <v>24.26</v>
      </c>
      <c r="C60" s="27">
        <v>0.37</v>
      </c>
      <c r="D60" s="27">
        <v>0.1</v>
      </c>
      <c r="E60" s="27">
        <v>0</v>
      </c>
      <c r="F60" s="348">
        <v>24.82</v>
      </c>
      <c r="G60" s="26">
        <v>1.03</v>
      </c>
      <c r="H60" s="27">
        <v>0.01</v>
      </c>
      <c r="I60" s="27">
        <v>0.02</v>
      </c>
      <c r="J60" s="27">
        <v>0</v>
      </c>
      <c r="K60" s="246">
        <v>1.07</v>
      </c>
      <c r="L60" s="47"/>
      <c r="M60" s="265"/>
      <c r="N60" s="35"/>
      <c r="O60" s="35"/>
      <c r="P60" s="35"/>
      <c r="Q60" s="35"/>
      <c r="R60" s="16"/>
    </row>
    <row r="61" spans="1:18" ht="12.75" x14ac:dyDescent="0.2">
      <c r="A61" s="48" t="s">
        <v>55</v>
      </c>
      <c r="B61" s="26">
        <v>0.77</v>
      </c>
      <c r="C61" s="27">
        <v>2.72</v>
      </c>
      <c r="D61" s="27">
        <v>0.05</v>
      </c>
      <c r="E61" s="27">
        <v>0.06</v>
      </c>
      <c r="F61" s="348">
        <v>3.65</v>
      </c>
      <c r="G61" s="26">
        <v>0.01</v>
      </c>
      <c r="H61" s="27">
        <v>0.01</v>
      </c>
      <c r="I61" s="27">
        <v>0</v>
      </c>
      <c r="J61" s="27">
        <v>0</v>
      </c>
      <c r="K61" s="246">
        <v>0.01</v>
      </c>
      <c r="L61" s="47"/>
      <c r="M61" s="265"/>
      <c r="N61" s="35"/>
      <c r="O61" s="35"/>
      <c r="P61" s="35"/>
      <c r="Q61" s="35"/>
      <c r="R61" s="16"/>
    </row>
    <row r="62" spans="1:18" ht="12.75" x14ac:dyDescent="0.2">
      <c r="A62" s="48" t="s">
        <v>56</v>
      </c>
      <c r="B62" s="26">
        <v>14.7</v>
      </c>
      <c r="C62" s="27">
        <v>0.27</v>
      </c>
      <c r="D62" s="27">
        <v>0</v>
      </c>
      <c r="E62" s="27">
        <v>0</v>
      </c>
      <c r="F62" s="348">
        <v>14.97</v>
      </c>
      <c r="G62" s="26">
        <v>1.51</v>
      </c>
      <c r="H62" s="27">
        <v>0</v>
      </c>
      <c r="I62" s="27">
        <v>0</v>
      </c>
      <c r="J62" s="27">
        <v>0</v>
      </c>
      <c r="K62" s="246">
        <v>1.51</v>
      </c>
      <c r="L62" s="47"/>
      <c r="M62" s="265"/>
      <c r="N62" s="35"/>
      <c r="O62" s="35"/>
      <c r="P62" s="35"/>
      <c r="Q62" s="35"/>
      <c r="R62" s="16"/>
    </row>
    <row r="63" spans="1:18" ht="12.75" x14ac:dyDescent="0.2">
      <c r="A63" s="48" t="s">
        <v>57</v>
      </c>
      <c r="B63" s="26">
        <v>1.4</v>
      </c>
      <c r="C63" s="27">
        <v>7.22</v>
      </c>
      <c r="D63" s="27">
        <v>2.86</v>
      </c>
      <c r="E63" s="27">
        <v>6.06</v>
      </c>
      <c r="F63" s="348">
        <v>20.12</v>
      </c>
      <c r="G63" s="26">
        <v>0.35</v>
      </c>
      <c r="H63" s="27">
        <v>0.05</v>
      </c>
      <c r="I63" s="27">
        <v>7.0000000000000007E-2</v>
      </c>
      <c r="J63" s="27">
        <v>0</v>
      </c>
      <c r="K63" s="246">
        <v>0.53</v>
      </c>
      <c r="L63" s="47"/>
      <c r="M63" s="265"/>
      <c r="N63" s="35"/>
      <c r="O63" s="35"/>
      <c r="P63" s="35"/>
      <c r="Q63" s="35"/>
      <c r="R63" s="16"/>
    </row>
    <row r="64" spans="1:18" ht="12.75" x14ac:dyDescent="0.2">
      <c r="A64" s="48" t="s">
        <v>428</v>
      </c>
      <c r="B64" s="26">
        <v>0.1</v>
      </c>
      <c r="C64" s="27">
        <v>7.0000000000000007E-2</v>
      </c>
      <c r="D64" s="27">
        <v>0.01</v>
      </c>
      <c r="E64" s="27">
        <v>0</v>
      </c>
      <c r="F64" s="348">
        <v>0.19</v>
      </c>
      <c r="G64" s="26">
        <v>0.08</v>
      </c>
      <c r="H64" s="27">
        <v>0.05</v>
      </c>
      <c r="I64" s="27">
        <v>0.01</v>
      </c>
      <c r="J64" s="27">
        <v>0</v>
      </c>
      <c r="K64" s="246">
        <v>0.15</v>
      </c>
      <c r="L64" s="47"/>
      <c r="M64" s="265"/>
      <c r="N64" s="35"/>
      <c r="O64" s="35"/>
      <c r="P64" s="35"/>
      <c r="Q64" s="35"/>
      <c r="R64" s="16"/>
    </row>
    <row r="65" spans="1:18" ht="12.75" x14ac:dyDescent="0.2">
      <c r="A65" s="48" t="s">
        <v>110</v>
      </c>
      <c r="B65" s="26">
        <v>24</v>
      </c>
      <c r="C65" s="27">
        <v>69.900000000000006</v>
      </c>
      <c r="D65" s="27">
        <v>7.88</v>
      </c>
      <c r="E65" s="27">
        <v>0</v>
      </c>
      <c r="F65" s="348">
        <v>108.87</v>
      </c>
      <c r="G65" s="26">
        <v>4.58</v>
      </c>
      <c r="H65" s="27">
        <v>31.09</v>
      </c>
      <c r="I65" s="27">
        <v>3.48</v>
      </c>
      <c r="J65" s="27">
        <v>0</v>
      </c>
      <c r="K65" s="246">
        <v>42.28</v>
      </c>
      <c r="L65" s="47"/>
      <c r="M65" s="265"/>
      <c r="N65" s="35"/>
      <c r="O65" s="35"/>
      <c r="P65" s="35"/>
      <c r="Q65" s="35"/>
      <c r="R65" s="16"/>
    </row>
    <row r="66" spans="1:18" ht="12.75" x14ac:dyDescent="0.2">
      <c r="A66" s="48" t="s">
        <v>58</v>
      </c>
      <c r="B66" s="26">
        <v>2.38</v>
      </c>
      <c r="C66" s="27">
        <v>10.5</v>
      </c>
      <c r="D66" s="27">
        <v>0</v>
      </c>
      <c r="E66" s="27">
        <v>0</v>
      </c>
      <c r="F66" s="348">
        <v>12.88</v>
      </c>
      <c r="G66" s="26">
        <v>0</v>
      </c>
      <c r="H66" s="27">
        <v>0</v>
      </c>
      <c r="I66" s="27">
        <v>0</v>
      </c>
      <c r="J66" s="27">
        <v>0</v>
      </c>
      <c r="K66" s="246">
        <v>0</v>
      </c>
      <c r="L66" s="47"/>
      <c r="M66" s="265"/>
      <c r="N66" s="35"/>
      <c r="O66" s="35"/>
      <c r="P66" s="35"/>
      <c r="Q66" s="35"/>
      <c r="R66" s="16"/>
    </row>
    <row r="67" spans="1:18" ht="12.75" x14ac:dyDescent="0.2">
      <c r="A67" s="48" t="s">
        <v>488</v>
      </c>
      <c r="B67" s="26">
        <v>1.97</v>
      </c>
      <c r="C67" s="27">
        <v>0.16</v>
      </c>
      <c r="D67" s="27">
        <v>0</v>
      </c>
      <c r="E67" s="27">
        <v>0</v>
      </c>
      <c r="F67" s="348">
        <v>2.13</v>
      </c>
      <c r="G67" s="26">
        <v>0.73</v>
      </c>
      <c r="H67" s="27">
        <v>0.04</v>
      </c>
      <c r="I67" s="27">
        <v>0</v>
      </c>
      <c r="J67" s="27">
        <v>0</v>
      </c>
      <c r="K67" s="246">
        <v>0.77</v>
      </c>
      <c r="L67" s="47"/>
      <c r="M67" s="265"/>
      <c r="N67" s="35"/>
      <c r="O67" s="35"/>
      <c r="P67" s="35"/>
      <c r="Q67" s="35"/>
      <c r="R67" s="16"/>
    </row>
    <row r="68" spans="1:18" ht="12.75" x14ac:dyDescent="0.2">
      <c r="A68" s="48" t="s">
        <v>272</v>
      </c>
      <c r="B68" s="26">
        <v>5.84</v>
      </c>
      <c r="C68" s="27">
        <v>0.66</v>
      </c>
      <c r="D68" s="27">
        <v>0.1</v>
      </c>
      <c r="E68" s="27">
        <v>0</v>
      </c>
      <c r="F68" s="348">
        <v>6.69</v>
      </c>
      <c r="G68" s="26">
        <v>1.06</v>
      </c>
      <c r="H68" s="27">
        <v>0.3</v>
      </c>
      <c r="I68" s="27">
        <v>0.04</v>
      </c>
      <c r="J68" s="27">
        <v>0</v>
      </c>
      <c r="K68" s="246">
        <v>1.43</v>
      </c>
      <c r="L68" s="47"/>
      <c r="M68" s="265"/>
      <c r="N68" s="35"/>
      <c r="O68" s="35"/>
      <c r="P68" s="35"/>
      <c r="Q68" s="35"/>
      <c r="R68" s="16"/>
    </row>
    <row r="69" spans="1:18" ht="12.75" x14ac:dyDescent="0.2">
      <c r="A69" s="48" t="s">
        <v>84</v>
      </c>
      <c r="B69" s="26">
        <v>6.56</v>
      </c>
      <c r="C69" s="27">
        <v>154.07</v>
      </c>
      <c r="D69" s="27">
        <v>10.66</v>
      </c>
      <c r="E69" s="27">
        <v>29.74</v>
      </c>
      <c r="F69" s="348">
        <v>210.62</v>
      </c>
      <c r="G69" s="26">
        <v>1.37</v>
      </c>
      <c r="H69" s="27">
        <v>7.99</v>
      </c>
      <c r="I69" s="27">
        <v>0.34</v>
      </c>
      <c r="J69" s="27">
        <v>0</v>
      </c>
      <c r="K69" s="246">
        <v>9.99</v>
      </c>
      <c r="L69" s="47"/>
      <c r="M69" s="265"/>
      <c r="N69" s="35"/>
      <c r="O69" s="35"/>
      <c r="P69" s="35"/>
      <c r="Q69" s="35"/>
      <c r="R69" s="16"/>
    </row>
    <row r="70" spans="1:18" ht="12.75" x14ac:dyDescent="0.2">
      <c r="A70" s="48" t="s">
        <v>85</v>
      </c>
      <c r="B70" s="26">
        <v>0.43</v>
      </c>
      <c r="C70" s="27">
        <v>69.430000000000007</v>
      </c>
      <c r="D70" s="27">
        <v>13.42</v>
      </c>
      <c r="E70" s="27">
        <v>26.62</v>
      </c>
      <c r="F70" s="348">
        <v>121.96</v>
      </c>
      <c r="G70" s="26">
        <v>0.05</v>
      </c>
      <c r="H70" s="27">
        <v>0.27</v>
      </c>
      <c r="I70" s="27">
        <v>0.01</v>
      </c>
      <c r="J70" s="27">
        <v>0</v>
      </c>
      <c r="K70" s="246">
        <v>0.35</v>
      </c>
      <c r="L70" s="47"/>
      <c r="M70" s="265"/>
      <c r="N70" s="35"/>
      <c r="O70" s="35"/>
      <c r="P70" s="35"/>
      <c r="Q70" s="35"/>
      <c r="R70" s="16"/>
    </row>
    <row r="71" spans="1:18" ht="12.75" x14ac:dyDescent="0.2">
      <c r="A71" s="48" t="s">
        <v>60</v>
      </c>
      <c r="B71" s="26">
        <v>302.70999999999998</v>
      </c>
      <c r="C71" s="27">
        <v>6.65</v>
      </c>
      <c r="D71" s="27">
        <v>4.76</v>
      </c>
      <c r="E71" s="27">
        <v>0</v>
      </c>
      <c r="F71" s="348">
        <v>318.41000000000003</v>
      </c>
      <c r="G71" s="26">
        <v>65.760000000000005</v>
      </c>
      <c r="H71" s="27">
        <v>0</v>
      </c>
      <c r="I71" s="27">
        <v>0</v>
      </c>
      <c r="J71" s="27">
        <v>0</v>
      </c>
      <c r="K71" s="246">
        <v>65.760000000000005</v>
      </c>
      <c r="L71" s="51"/>
      <c r="M71" s="265"/>
      <c r="N71" s="35"/>
      <c r="O71" s="35"/>
      <c r="P71" s="35"/>
      <c r="Q71" s="35"/>
      <c r="R71" s="16"/>
    </row>
    <row r="72" spans="1:18" ht="12.75" x14ac:dyDescent="0.2">
      <c r="A72" s="48" t="s">
        <v>61</v>
      </c>
      <c r="B72" s="26">
        <v>0</v>
      </c>
      <c r="C72" s="27">
        <v>209.72</v>
      </c>
      <c r="D72" s="27">
        <v>8.09</v>
      </c>
      <c r="E72" s="27">
        <v>24</v>
      </c>
      <c r="F72" s="348">
        <v>249.1</v>
      </c>
      <c r="G72" s="26">
        <v>0</v>
      </c>
      <c r="H72" s="27">
        <v>142.38</v>
      </c>
      <c r="I72" s="27">
        <v>4.84</v>
      </c>
      <c r="J72" s="27">
        <v>13.76</v>
      </c>
      <c r="K72" s="246">
        <v>165.34</v>
      </c>
      <c r="L72" s="51"/>
      <c r="M72" s="265"/>
      <c r="N72" s="35"/>
      <c r="O72" s="35"/>
      <c r="P72" s="35"/>
      <c r="Q72" s="35"/>
      <c r="R72" s="16"/>
    </row>
    <row r="73" spans="1:18" ht="12.75" x14ac:dyDescent="0.2">
      <c r="A73" s="48" t="s">
        <v>531</v>
      </c>
      <c r="B73" s="26">
        <v>12.39</v>
      </c>
      <c r="C73" s="27">
        <v>2.2999999999999998</v>
      </c>
      <c r="D73" s="27">
        <v>0.87</v>
      </c>
      <c r="E73" s="27">
        <v>0</v>
      </c>
      <c r="F73" s="348">
        <v>16.350000000000001</v>
      </c>
      <c r="G73" s="26">
        <v>11.96</v>
      </c>
      <c r="H73" s="27">
        <v>2.2200000000000002</v>
      </c>
      <c r="I73" s="27">
        <v>0.84</v>
      </c>
      <c r="J73" s="27">
        <v>0</v>
      </c>
      <c r="K73" s="246">
        <v>15.78</v>
      </c>
      <c r="L73" s="51"/>
      <c r="M73" s="265"/>
      <c r="N73" s="35"/>
      <c r="O73" s="35"/>
      <c r="P73" s="35"/>
      <c r="Q73" s="35"/>
      <c r="R73" s="16"/>
    </row>
    <row r="74" spans="1:18" ht="12.75" x14ac:dyDescent="0.2">
      <c r="A74" s="48" t="s">
        <v>62</v>
      </c>
      <c r="B74" s="26">
        <v>582.85</v>
      </c>
      <c r="C74" s="27">
        <v>88.2</v>
      </c>
      <c r="D74" s="27">
        <v>24.18</v>
      </c>
      <c r="E74" s="27">
        <v>0.93</v>
      </c>
      <c r="F74" s="348">
        <v>717.92</v>
      </c>
      <c r="G74" s="26">
        <v>5</v>
      </c>
      <c r="H74" s="27">
        <v>7.79</v>
      </c>
      <c r="I74" s="27">
        <v>1.96</v>
      </c>
      <c r="J74" s="27">
        <v>0</v>
      </c>
      <c r="K74" s="246">
        <v>16.52</v>
      </c>
      <c r="L74" s="47"/>
      <c r="M74" s="265"/>
      <c r="N74" s="35"/>
      <c r="O74" s="35"/>
      <c r="P74" s="35"/>
      <c r="Q74" s="35"/>
      <c r="R74" s="16"/>
    </row>
    <row r="75" spans="1:18" ht="12.75" x14ac:dyDescent="0.2">
      <c r="A75" s="48" t="s">
        <v>63</v>
      </c>
      <c r="B75" s="26">
        <v>44.15</v>
      </c>
      <c r="C75" s="27">
        <v>2.33</v>
      </c>
      <c r="D75" s="27">
        <v>1.1299999999999999</v>
      </c>
      <c r="E75" s="27">
        <v>0</v>
      </c>
      <c r="F75" s="348">
        <v>48.62</v>
      </c>
      <c r="G75" s="26">
        <v>4.16</v>
      </c>
      <c r="H75" s="27">
        <v>0.23</v>
      </c>
      <c r="I75" s="27">
        <v>0.06</v>
      </c>
      <c r="J75" s="27">
        <v>0</v>
      </c>
      <c r="K75" s="246">
        <v>4.5</v>
      </c>
      <c r="L75" s="47"/>
      <c r="M75" s="265"/>
      <c r="N75" s="35"/>
      <c r="O75" s="35"/>
      <c r="P75" s="35"/>
      <c r="Q75" s="35"/>
      <c r="R75" s="16"/>
    </row>
    <row r="76" spans="1:18" ht="12.75" x14ac:dyDescent="0.2">
      <c r="A76" s="48" t="s">
        <v>64</v>
      </c>
      <c r="B76" s="26">
        <v>40.75</v>
      </c>
      <c r="C76" s="27">
        <v>5.64</v>
      </c>
      <c r="D76" s="27">
        <v>2.4300000000000002</v>
      </c>
      <c r="E76" s="27">
        <v>0</v>
      </c>
      <c r="F76" s="348">
        <v>51.01</v>
      </c>
      <c r="G76" s="26">
        <v>3.15</v>
      </c>
      <c r="H76" s="27">
        <v>1</v>
      </c>
      <c r="I76" s="27">
        <v>0.27</v>
      </c>
      <c r="J76" s="27">
        <v>0</v>
      </c>
      <c r="K76" s="246">
        <v>4.67</v>
      </c>
      <c r="L76" s="51"/>
      <c r="M76" s="265"/>
      <c r="N76" s="35"/>
      <c r="O76" s="35"/>
      <c r="P76" s="35"/>
      <c r="Q76" s="35"/>
      <c r="R76" s="16"/>
    </row>
    <row r="77" spans="1:18" ht="12.75" x14ac:dyDescent="0.2">
      <c r="A77" s="48" t="s">
        <v>273</v>
      </c>
      <c r="B77" s="26">
        <v>10.55</v>
      </c>
      <c r="C77" s="27">
        <v>0</v>
      </c>
      <c r="D77" s="27">
        <v>0</v>
      </c>
      <c r="E77" s="27">
        <v>0</v>
      </c>
      <c r="F77" s="348">
        <v>10.55</v>
      </c>
      <c r="G77" s="26">
        <v>3.13</v>
      </c>
      <c r="H77" s="27">
        <v>0</v>
      </c>
      <c r="I77" s="27">
        <v>0</v>
      </c>
      <c r="J77" s="27">
        <v>0</v>
      </c>
      <c r="K77" s="246">
        <v>3.13</v>
      </c>
      <c r="L77" s="51"/>
      <c r="M77" s="265"/>
      <c r="N77" s="35"/>
      <c r="O77" s="35"/>
      <c r="P77" s="35"/>
      <c r="Q77" s="35"/>
      <c r="R77" s="16"/>
    </row>
    <row r="78" spans="1:18" ht="12.75" x14ac:dyDescent="0.2">
      <c r="A78" s="48" t="s">
        <v>65</v>
      </c>
      <c r="B78" s="26">
        <v>11.53</v>
      </c>
      <c r="C78" s="27">
        <v>0</v>
      </c>
      <c r="D78" s="27">
        <v>0</v>
      </c>
      <c r="E78" s="27">
        <v>0</v>
      </c>
      <c r="F78" s="348">
        <v>11.53</v>
      </c>
      <c r="G78" s="26">
        <v>0.47</v>
      </c>
      <c r="H78" s="27">
        <v>0</v>
      </c>
      <c r="I78" s="27">
        <v>0</v>
      </c>
      <c r="J78" s="27">
        <v>0</v>
      </c>
      <c r="K78" s="246">
        <v>0.47</v>
      </c>
      <c r="L78" s="51"/>
      <c r="M78" s="265"/>
      <c r="N78" s="35"/>
      <c r="O78" s="35"/>
      <c r="P78" s="35"/>
      <c r="Q78" s="35"/>
      <c r="R78" s="16"/>
    </row>
    <row r="79" spans="1:18" ht="12.75" x14ac:dyDescent="0.2">
      <c r="A79" s="48" t="s">
        <v>66</v>
      </c>
      <c r="B79" s="26">
        <v>11.96</v>
      </c>
      <c r="C79" s="27">
        <v>2.58</v>
      </c>
      <c r="D79" s="27">
        <v>0.26</v>
      </c>
      <c r="E79" s="27">
        <v>0</v>
      </c>
      <c r="F79" s="348">
        <v>15.04</v>
      </c>
      <c r="G79" s="26">
        <v>0.42</v>
      </c>
      <c r="H79" s="27">
        <v>0.09</v>
      </c>
      <c r="I79" s="27">
        <v>0.01</v>
      </c>
      <c r="J79" s="27">
        <v>0</v>
      </c>
      <c r="K79" s="246">
        <v>0.53</v>
      </c>
      <c r="L79" s="47"/>
      <c r="M79" s="265"/>
      <c r="N79" s="35"/>
      <c r="O79" s="35"/>
      <c r="P79" s="35"/>
      <c r="Q79" s="35"/>
      <c r="R79" s="16"/>
    </row>
    <row r="80" spans="1:18" ht="12.75" x14ac:dyDescent="0.2">
      <c r="A80" s="48" t="s">
        <v>67</v>
      </c>
      <c r="B80" s="26">
        <v>0.32</v>
      </c>
      <c r="C80" s="27">
        <v>0.02</v>
      </c>
      <c r="D80" s="27">
        <v>0.01</v>
      </c>
      <c r="E80" s="27">
        <v>0</v>
      </c>
      <c r="F80" s="348">
        <v>0.36</v>
      </c>
      <c r="G80" s="26">
        <v>0</v>
      </c>
      <c r="H80" s="27">
        <v>0</v>
      </c>
      <c r="I80" s="27">
        <v>0</v>
      </c>
      <c r="J80" s="27">
        <v>0</v>
      </c>
      <c r="K80" s="246">
        <v>0</v>
      </c>
      <c r="L80" s="47"/>
      <c r="M80" s="265"/>
      <c r="N80" s="35"/>
      <c r="O80" s="35"/>
      <c r="P80" s="35"/>
      <c r="Q80" s="35"/>
      <c r="R80" s="16"/>
    </row>
    <row r="81" spans="1:18" ht="13.5" x14ac:dyDescent="0.2">
      <c r="A81" s="48" t="s">
        <v>768</v>
      </c>
      <c r="B81" s="26">
        <v>5.79</v>
      </c>
      <c r="C81" s="27">
        <v>14.85</v>
      </c>
      <c r="D81" s="27">
        <v>0.37</v>
      </c>
      <c r="E81" s="27">
        <v>0</v>
      </c>
      <c r="F81" s="348">
        <v>21.34</v>
      </c>
      <c r="G81" s="26">
        <v>5.79</v>
      </c>
      <c r="H81" s="27">
        <v>14.85</v>
      </c>
      <c r="I81" s="27">
        <v>0.37</v>
      </c>
      <c r="J81" s="27">
        <v>0</v>
      </c>
      <c r="K81" s="246">
        <v>21.34</v>
      </c>
      <c r="L81" s="47"/>
      <c r="M81" s="265"/>
      <c r="N81" s="35"/>
      <c r="O81" s="35"/>
      <c r="P81" s="35"/>
      <c r="Q81" s="35"/>
      <c r="R81" s="16"/>
    </row>
    <row r="82" spans="1:18" ht="12.75" x14ac:dyDescent="0.2">
      <c r="A82" s="48" t="s">
        <v>68</v>
      </c>
      <c r="B82" s="26">
        <v>69.930000000000007</v>
      </c>
      <c r="C82" s="27">
        <v>4.9800000000000004</v>
      </c>
      <c r="D82" s="27">
        <v>1.9</v>
      </c>
      <c r="E82" s="27">
        <v>0</v>
      </c>
      <c r="F82" s="348">
        <v>78.52</v>
      </c>
      <c r="G82" s="26">
        <v>5.12</v>
      </c>
      <c r="H82" s="27">
        <v>0.22</v>
      </c>
      <c r="I82" s="27">
        <v>0.09</v>
      </c>
      <c r="J82" s="27">
        <v>0</v>
      </c>
      <c r="K82" s="246">
        <v>5.51</v>
      </c>
      <c r="M82" s="265"/>
      <c r="N82" s="35"/>
      <c r="O82" s="35"/>
      <c r="P82" s="35"/>
      <c r="Q82" s="35"/>
      <c r="R82" s="16"/>
    </row>
    <row r="83" spans="1:18" ht="12.75" x14ac:dyDescent="0.2">
      <c r="A83" s="48" t="s">
        <v>490</v>
      </c>
      <c r="B83" s="26">
        <v>31.21</v>
      </c>
      <c r="C83" s="27">
        <v>11.6</v>
      </c>
      <c r="D83" s="27">
        <v>1.4</v>
      </c>
      <c r="E83" s="27">
        <v>0</v>
      </c>
      <c r="F83" s="348">
        <v>45.47</v>
      </c>
      <c r="G83" s="26">
        <v>5.22</v>
      </c>
      <c r="H83" s="27">
        <v>0.56000000000000005</v>
      </c>
      <c r="I83" s="27">
        <v>0.18</v>
      </c>
      <c r="J83" s="27">
        <v>0</v>
      </c>
      <c r="K83" s="246">
        <v>6.11</v>
      </c>
      <c r="L83" s="47"/>
      <c r="M83" s="265"/>
      <c r="N83" s="35"/>
      <c r="O83" s="35"/>
      <c r="P83" s="35"/>
      <c r="Q83" s="35"/>
      <c r="R83" s="16"/>
    </row>
    <row r="84" spans="1:18" ht="12.75" x14ac:dyDescent="0.2">
      <c r="A84" s="48" t="s">
        <v>491</v>
      </c>
      <c r="B84" s="26">
        <v>6.14</v>
      </c>
      <c r="C84" s="27">
        <v>1.66</v>
      </c>
      <c r="D84" s="27">
        <v>0.43</v>
      </c>
      <c r="E84" s="27">
        <v>0</v>
      </c>
      <c r="F84" s="348">
        <v>8.61</v>
      </c>
      <c r="G84" s="26">
        <v>2.65</v>
      </c>
      <c r="H84" s="27">
        <v>1.66</v>
      </c>
      <c r="I84" s="27">
        <v>0.43</v>
      </c>
      <c r="J84" s="27">
        <v>0</v>
      </c>
      <c r="K84" s="246">
        <v>5.13</v>
      </c>
      <c r="L84" s="47"/>
      <c r="M84" s="265"/>
      <c r="O84" s="35"/>
      <c r="P84" s="35"/>
      <c r="Q84" s="35"/>
      <c r="R84" s="16"/>
    </row>
    <row r="85" spans="1:18" ht="12.75" x14ac:dyDescent="0.2">
      <c r="A85" s="48" t="s">
        <v>86</v>
      </c>
      <c r="B85" s="26">
        <v>296.11</v>
      </c>
      <c r="C85" s="27">
        <v>1436.56</v>
      </c>
      <c r="D85" s="27">
        <v>20.67</v>
      </c>
      <c r="E85" s="27">
        <v>1.52</v>
      </c>
      <c r="F85" s="348">
        <v>1773.46</v>
      </c>
      <c r="G85" s="26">
        <v>5.54</v>
      </c>
      <c r="H85" s="27">
        <v>644.66999999999996</v>
      </c>
      <c r="I85" s="27">
        <v>7.82</v>
      </c>
      <c r="J85" s="27">
        <v>0</v>
      </c>
      <c r="K85" s="246">
        <v>665.06</v>
      </c>
      <c r="L85" s="47"/>
      <c r="M85" s="265"/>
      <c r="N85" s="35"/>
      <c r="O85" s="35"/>
      <c r="P85" s="35"/>
      <c r="Q85" s="35"/>
      <c r="R85" s="16"/>
    </row>
    <row r="86" spans="1:18" ht="12.75" x14ac:dyDescent="0.2">
      <c r="A86" s="48" t="s">
        <v>87</v>
      </c>
      <c r="B86" s="26">
        <v>1.76</v>
      </c>
      <c r="C86" s="27">
        <v>4.3099999999999996</v>
      </c>
      <c r="D86" s="27">
        <v>0</v>
      </c>
      <c r="E86" s="27">
        <v>0</v>
      </c>
      <c r="F86" s="348">
        <v>6.07</v>
      </c>
      <c r="G86" s="26">
        <v>0.08</v>
      </c>
      <c r="H86" s="27">
        <v>0.59</v>
      </c>
      <c r="I86" s="27">
        <v>0</v>
      </c>
      <c r="J86" s="27">
        <v>0</v>
      </c>
      <c r="K86" s="246">
        <v>0.67</v>
      </c>
      <c r="L86" s="47"/>
      <c r="M86" s="265"/>
      <c r="N86" s="35"/>
      <c r="O86" s="35"/>
      <c r="P86" s="35"/>
      <c r="Q86" s="35"/>
      <c r="R86" s="16"/>
    </row>
    <row r="87" spans="1:18" ht="12.75" x14ac:dyDescent="0.2">
      <c r="A87" s="48" t="s">
        <v>69</v>
      </c>
      <c r="B87" s="26">
        <v>3.48</v>
      </c>
      <c r="C87" s="27">
        <v>18.91</v>
      </c>
      <c r="D87" s="27">
        <v>0.14000000000000001</v>
      </c>
      <c r="E87" s="27">
        <v>0</v>
      </c>
      <c r="F87" s="348">
        <v>22.65</v>
      </c>
      <c r="G87" s="26">
        <v>0.01</v>
      </c>
      <c r="H87" s="27">
        <v>0.08</v>
      </c>
      <c r="I87" s="27">
        <v>0</v>
      </c>
      <c r="J87" s="27">
        <v>0</v>
      </c>
      <c r="K87" s="246">
        <v>0.09</v>
      </c>
      <c r="L87" s="47"/>
      <c r="M87" s="265"/>
      <c r="N87" s="35"/>
      <c r="O87" s="35"/>
      <c r="P87" s="35"/>
      <c r="Q87" s="35"/>
      <c r="R87" s="16"/>
    </row>
    <row r="88" spans="1:18" ht="12.75" x14ac:dyDescent="0.2">
      <c r="A88" s="48" t="s">
        <v>70</v>
      </c>
      <c r="B88" s="26">
        <v>35.21</v>
      </c>
      <c r="C88" s="27">
        <v>45.16</v>
      </c>
      <c r="D88" s="27">
        <v>7.19</v>
      </c>
      <c r="E88" s="27">
        <v>0</v>
      </c>
      <c r="F88" s="348">
        <v>94.04</v>
      </c>
      <c r="G88" s="26">
        <v>2.2000000000000002</v>
      </c>
      <c r="H88" s="27">
        <v>21.6</v>
      </c>
      <c r="I88" s="27">
        <v>3.06</v>
      </c>
      <c r="J88" s="27">
        <v>0</v>
      </c>
      <c r="K88" s="246">
        <v>29.6</v>
      </c>
      <c r="L88" s="47"/>
      <c r="M88" s="265"/>
      <c r="N88" s="35"/>
      <c r="O88" s="35"/>
      <c r="P88" s="35"/>
      <c r="Q88" s="35"/>
      <c r="R88" s="16"/>
    </row>
    <row r="89" spans="1:18" ht="12.75" x14ac:dyDescent="0.2">
      <c r="A89" s="48" t="s">
        <v>71</v>
      </c>
      <c r="B89" s="26">
        <v>77.650000000000006</v>
      </c>
      <c r="C89" s="27">
        <v>3.85</v>
      </c>
      <c r="D89" s="27">
        <v>3.03</v>
      </c>
      <c r="E89" s="27">
        <v>0</v>
      </c>
      <c r="F89" s="348">
        <v>87.25</v>
      </c>
      <c r="G89" s="26">
        <v>1</v>
      </c>
      <c r="H89" s="27">
        <v>0</v>
      </c>
      <c r="I89" s="27">
        <v>0.04</v>
      </c>
      <c r="J89" s="27">
        <v>0</v>
      </c>
      <c r="K89" s="246">
        <v>1.07</v>
      </c>
      <c r="L89" s="47"/>
      <c r="M89" s="265"/>
      <c r="N89" s="35"/>
      <c r="O89" s="35"/>
      <c r="P89" s="35"/>
      <c r="Q89" s="35"/>
      <c r="R89" s="16"/>
    </row>
    <row r="90" spans="1:18" ht="12.75" x14ac:dyDescent="0.2">
      <c r="A90" s="48" t="s">
        <v>72</v>
      </c>
      <c r="B90" s="26">
        <v>9.1199999999999992</v>
      </c>
      <c r="C90" s="27">
        <v>0.3</v>
      </c>
      <c r="D90" s="27">
        <v>0.03</v>
      </c>
      <c r="E90" s="27">
        <v>0</v>
      </c>
      <c r="F90" s="348">
        <v>9.4700000000000006</v>
      </c>
      <c r="G90" s="26">
        <v>1.38</v>
      </c>
      <c r="H90" s="27">
        <v>0</v>
      </c>
      <c r="I90" s="27">
        <v>0</v>
      </c>
      <c r="J90" s="27">
        <v>0</v>
      </c>
      <c r="K90" s="246">
        <v>1.38</v>
      </c>
      <c r="L90" s="47"/>
      <c r="M90" s="265"/>
      <c r="N90" s="35"/>
      <c r="O90" s="35"/>
      <c r="P90" s="35"/>
      <c r="Q90" s="35"/>
      <c r="R90" s="16"/>
    </row>
    <row r="91" spans="1:18" ht="12.75" x14ac:dyDescent="0.2">
      <c r="A91" s="48" t="s">
        <v>339</v>
      </c>
      <c r="B91" s="26">
        <v>0.89</v>
      </c>
      <c r="C91" s="27">
        <v>0.93</v>
      </c>
      <c r="D91" s="27">
        <v>0.15</v>
      </c>
      <c r="E91" s="27">
        <v>0</v>
      </c>
      <c r="F91" s="348">
        <v>2.11</v>
      </c>
      <c r="G91" s="26">
        <v>0.13</v>
      </c>
      <c r="H91" s="27">
        <v>0.13</v>
      </c>
      <c r="I91" s="27">
        <v>0.01</v>
      </c>
      <c r="J91" s="27">
        <v>0</v>
      </c>
      <c r="K91" s="246">
        <v>0.28000000000000003</v>
      </c>
      <c r="L91" s="47"/>
      <c r="M91" s="265"/>
      <c r="N91" s="35"/>
      <c r="O91" s="35"/>
      <c r="P91" s="35"/>
      <c r="Q91" s="35"/>
      <c r="R91" s="16"/>
    </row>
    <row r="92" spans="1:18" ht="12.75" x14ac:dyDescent="0.2">
      <c r="A92" s="48" t="s">
        <v>73</v>
      </c>
      <c r="B92" s="26">
        <v>2.83</v>
      </c>
      <c r="C92" s="27">
        <v>2.73</v>
      </c>
      <c r="D92" s="27">
        <v>0</v>
      </c>
      <c r="E92" s="27">
        <v>0</v>
      </c>
      <c r="F92" s="348">
        <v>5.56</v>
      </c>
      <c r="G92" s="26">
        <v>0.06</v>
      </c>
      <c r="H92" s="27">
        <v>0.06</v>
      </c>
      <c r="I92" s="27">
        <v>0</v>
      </c>
      <c r="J92" s="27">
        <v>0</v>
      </c>
      <c r="K92" s="246">
        <v>0.12</v>
      </c>
      <c r="L92" s="47"/>
      <c r="M92" s="265"/>
      <c r="N92" s="35"/>
      <c r="O92" s="35"/>
      <c r="P92" s="35"/>
      <c r="Q92" s="35"/>
      <c r="R92" s="16"/>
    </row>
    <row r="93" spans="1:18" ht="12.75" x14ac:dyDescent="0.2">
      <c r="A93" s="48" t="s">
        <v>244</v>
      </c>
      <c r="B93" s="26">
        <v>2.44</v>
      </c>
      <c r="C93" s="27">
        <v>16.649999999999999</v>
      </c>
      <c r="D93" s="27">
        <v>0.23</v>
      </c>
      <c r="E93" s="27">
        <v>0</v>
      </c>
      <c r="F93" s="348">
        <v>19.54</v>
      </c>
      <c r="G93" s="26">
        <v>0.57999999999999996</v>
      </c>
      <c r="H93" s="27">
        <v>3.55</v>
      </c>
      <c r="I93" s="27">
        <v>0.12</v>
      </c>
      <c r="J93" s="27">
        <v>0</v>
      </c>
      <c r="K93" s="246">
        <v>4.3600000000000003</v>
      </c>
      <c r="L93" s="47"/>
      <c r="M93" s="265"/>
      <c r="N93" s="35"/>
      <c r="O93" s="35"/>
      <c r="P93" s="35"/>
      <c r="Q93" s="35"/>
      <c r="R93" s="16"/>
    </row>
    <row r="94" spans="1:18" ht="12.75" x14ac:dyDescent="0.2">
      <c r="A94" s="48" t="s">
        <v>74</v>
      </c>
      <c r="B94" s="26">
        <v>158.75</v>
      </c>
      <c r="C94" s="27">
        <v>30.89</v>
      </c>
      <c r="D94" s="27">
        <v>6.02</v>
      </c>
      <c r="E94" s="27">
        <v>0</v>
      </c>
      <c r="F94" s="348">
        <v>201.07</v>
      </c>
      <c r="G94" s="26">
        <v>34.26</v>
      </c>
      <c r="H94" s="27">
        <v>6.83</v>
      </c>
      <c r="I94" s="27">
        <v>0.95</v>
      </c>
      <c r="J94" s="27">
        <v>0</v>
      </c>
      <c r="K94" s="246">
        <v>42.91</v>
      </c>
      <c r="L94" s="47"/>
      <c r="M94" s="265"/>
      <c r="N94" s="35"/>
      <c r="O94" s="35"/>
      <c r="P94" s="35"/>
      <c r="Q94" s="35"/>
      <c r="R94" s="16"/>
    </row>
    <row r="95" spans="1:18" ht="12.75" x14ac:dyDescent="0.2">
      <c r="A95" s="48" t="s">
        <v>75</v>
      </c>
      <c r="B95" s="26">
        <v>11.12</v>
      </c>
      <c r="C95" s="27">
        <v>26.9</v>
      </c>
      <c r="D95" s="27">
        <v>6.44</v>
      </c>
      <c r="E95" s="27">
        <v>0</v>
      </c>
      <c r="F95" s="348">
        <v>50.26</v>
      </c>
      <c r="G95" s="26">
        <v>2.54</v>
      </c>
      <c r="H95" s="27">
        <v>10.26</v>
      </c>
      <c r="I95" s="27">
        <v>1.91</v>
      </c>
      <c r="J95" s="27">
        <v>0</v>
      </c>
      <c r="K95" s="246">
        <v>16.420000000000002</v>
      </c>
      <c r="L95" s="47"/>
      <c r="M95" s="265"/>
      <c r="N95" s="35"/>
      <c r="O95" s="35"/>
      <c r="P95" s="35"/>
      <c r="Q95" s="35"/>
      <c r="R95" s="16"/>
    </row>
    <row r="96" spans="1:18" ht="12.75" x14ac:dyDescent="0.2">
      <c r="A96" s="48" t="s">
        <v>77</v>
      </c>
      <c r="B96" s="26">
        <v>76.260000000000005</v>
      </c>
      <c r="C96" s="27">
        <v>1.71</v>
      </c>
      <c r="D96" s="27">
        <v>1.39</v>
      </c>
      <c r="E96" s="27">
        <v>0</v>
      </c>
      <c r="F96" s="348">
        <v>80.62</v>
      </c>
      <c r="G96" s="26">
        <v>9.1199999999999992</v>
      </c>
      <c r="H96" s="27">
        <v>0</v>
      </c>
      <c r="I96" s="27">
        <v>0</v>
      </c>
      <c r="J96" s="27">
        <v>0</v>
      </c>
      <c r="K96" s="246">
        <v>9.1199999999999992</v>
      </c>
      <c r="L96" s="47"/>
      <c r="M96" s="265"/>
      <c r="N96" s="35"/>
      <c r="O96" s="35"/>
      <c r="P96" s="35"/>
      <c r="Q96" s="35"/>
      <c r="R96" s="16"/>
    </row>
    <row r="97" spans="1:18" ht="12.75" x14ac:dyDescent="0.2">
      <c r="A97" s="48" t="s">
        <v>78</v>
      </c>
      <c r="B97" s="26">
        <v>15.38</v>
      </c>
      <c r="C97" s="27">
        <v>0</v>
      </c>
      <c r="D97" s="27">
        <v>0</v>
      </c>
      <c r="E97" s="27">
        <v>0</v>
      </c>
      <c r="F97" s="348">
        <v>15.38</v>
      </c>
      <c r="G97" s="26">
        <v>1.87</v>
      </c>
      <c r="H97" s="27">
        <v>0</v>
      </c>
      <c r="I97" s="27">
        <v>0</v>
      </c>
      <c r="J97" s="27">
        <v>0</v>
      </c>
      <c r="K97" s="246">
        <v>1.87</v>
      </c>
      <c r="L97" s="47"/>
      <c r="M97" s="265"/>
      <c r="N97" s="35"/>
      <c r="O97" s="35"/>
      <c r="P97" s="35"/>
      <c r="Q97" s="35"/>
      <c r="R97" s="16"/>
    </row>
    <row r="98" spans="1:18" ht="12.75" x14ac:dyDescent="0.2">
      <c r="A98" s="48" t="s">
        <v>79</v>
      </c>
      <c r="B98" s="26">
        <v>42.29</v>
      </c>
      <c r="C98" s="27">
        <v>62.54</v>
      </c>
      <c r="D98" s="27">
        <v>7.53</v>
      </c>
      <c r="E98" s="27">
        <v>0</v>
      </c>
      <c r="F98" s="348">
        <v>119.15</v>
      </c>
      <c r="G98" s="26">
        <v>4.07</v>
      </c>
      <c r="H98" s="27">
        <v>23.29</v>
      </c>
      <c r="I98" s="27">
        <v>2.82</v>
      </c>
      <c r="J98" s="27">
        <v>0</v>
      </c>
      <c r="K98" s="246">
        <v>32.72</v>
      </c>
      <c r="L98" s="47"/>
      <c r="M98" s="265"/>
      <c r="N98" s="35"/>
      <c r="O98" s="35"/>
      <c r="P98" s="35"/>
      <c r="Q98" s="35"/>
      <c r="R98" s="16"/>
    </row>
    <row r="99" spans="1:18" ht="12.75" x14ac:dyDescent="0.2">
      <c r="A99" s="48" t="s">
        <v>251</v>
      </c>
      <c r="B99" s="26">
        <v>2.9</v>
      </c>
      <c r="C99" s="27">
        <v>5.68</v>
      </c>
      <c r="D99" s="27">
        <v>0.79</v>
      </c>
      <c r="E99" s="27">
        <v>0</v>
      </c>
      <c r="F99" s="348">
        <v>10.08</v>
      </c>
      <c r="G99" s="26">
        <v>0.27</v>
      </c>
      <c r="H99" s="27">
        <v>0.35</v>
      </c>
      <c r="I99" s="27">
        <v>0.05</v>
      </c>
      <c r="J99" s="27">
        <v>0</v>
      </c>
      <c r="K99" s="246">
        <v>0.72</v>
      </c>
      <c r="L99" s="47"/>
      <c r="M99" s="265"/>
      <c r="N99" s="35"/>
      <c r="O99" s="35"/>
      <c r="P99" s="35"/>
      <c r="Q99" s="35"/>
      <c r="R99" s="16"/>
    </row>
    <row r="100" spans="1:18" ht="12.75" x14ac:dyDescent="0.2">
      <c r="A100" s="48" t="s">
        <v>80</v>
      </c>
      <c r="B100" s="26">
        <v>12.57</v>
      </c>
      <c r="C100" s="27">
        <v>1.56</v>
      </c>
      <c r="D100" s="27">
        <v>0</v>
      </c>
      <c r="E100" s="27">
        <v>0</v>
      </c>
      <c r="F100" s="348">
        <v>14.13</v>
      </c>
      <c r="G100" s="26">
        <v>0.78</v>
      </c>
      <c r="H100" s="27">
        <v>0.04</v>
      </c>
      <c r="I100" s="27">
        <v>0</v>
      </c>
      <c r="J100" s="27">
        <v>0</v>
      </c>
      <c r="K100" s="246">
        <v>0.82</v>
      </c>
      <c r="M100" s="265"/>
      <c r="N100" s="35"/>
      <c r="O100" s="35"/>
      <c r="P100" s="35"/>
      <c r="Q100" s="35"/>
      <c r="R100" s="16"/>
    </row>
    <row r="101" spans="1:18" ht="12.75" x14ac:dyDescent="0.2">
      <c r="A101" s="367" t="s">
        <v>81</v>
      </c>
      <c r="B101" s="26">
        <v>17.2</v>
      </c>
      <c r="C101" s="27">
        <v>0</v>
      </c>
      <c r="D101" s="27">
        <v>0</v>
      </c>
      <c r="E101" s="27">
        <v>0</v>
      </c>
      <c r="F101" s="348">
        <v>17.2</v>
      </c>
      <c r="G101" s="26">
        <v>8.7100000000000009</v>
      </c>
      <c r="H101" s="27">
        <v>0</v>
      </c>
      <c r="I101" s="27">
        <v>0</v>
      </c>
      <c r="J101" s="27">
        <v>0</v>
      </c>
      <c r="K101" s="246">
        <v>8.7100000000000009</v>
      </c>
      <c r="M101" s="265"/>
      <c r="N101" s="35"/>
      <c r="O101" s="35"/>
      <c r="P101" s="35"/>
      <c r="Q101" s="35"/>
      <c r="R101" s="16"/>
    </row>
    <row r="102" spans="1:18" ht="12.75" x14ac:dyDescent="0.2">
      <c r="A102" s="48" t="s">
        <v>575</v>
      </c>
      <c r="B102" s="26">
        <v>0.3</v>
      </c>
      <c r="C102" s="27">
        <v>3.02</v>
      </c>
      <c r="D102" s="27">
        <v>0.32</v>
      </c>
      <c r="E102" s="27">
        <v>0</v>
      </c>
      <c r="F102" s="348">
        <v>3.93</v>
      </c>
      <c r="G102" s="26">
        <v>0.18</v>
      </c>
      <c r="H102" s="27">
        <v>1.91</v>
      </c>
      <c r="I102" s="27">
        <v>0.21</v>
      </c>
      <c r="J102" s="27">
        <v>0</v>
      </c>
      <c r="K102" s="246">
        <v>2.5</v>
      </c>
      <c r="M102" s="265"/>
      <c r="N102" s="35"/>
      <c r="O102" s="35"/>
      <c r="P102" s="35"/>
      <c r="Q102" s="35"/>
      <c r="R102" s="16"/>
    </row>
    <row r="103" spans="1:18" ht="12.75" x14ac:dyDescent="0.2">
      <c r="A103" s="52" t="s">
        <v>82</v>
      </c>
      <c r="B103" s="53">
        <v>108.45</v>
      </c>
      <c r="C103" s="54">
        <v>242</v>
      </c>
      <c r="D103" s="54">
        <v>43.52</v>
      </c>
      <c r="E103" s="54">
        <v>17.11</v>
      </c>
      <c r="F103" s="430">
        <v>450.26</v>
      </c>
      <c r="G103" s="53">
        <v>5.52</v>
      </c>
      <c r="H103" s="54">
        <v>31.73</v>
      </c>
      <c r="I103" s="54">
        <v>5.67</v>
      </c>
      <c r="J103" s="54">
        <v>0</v>
      </c>
      <c r="K103" s="247">
        <v>48.02</v>
      </c>
      <c r="M103" s="265"/>
      <c r="N103" s="35"/>
      <c r="O103" s="35"/>
      <c r="P103" s="35"/>
      <c r="Q103" s="35"/>
      <c r="R103" s="16"/>
    </row>
    <row r="104" spans="1:18" s="60" customFormat="1" ht="13.5" thickBot="1" x14ac:dyDescent="0.25">
      <c r="A104" s="56" t="s">
        <v>88</v>
      </c>
      <c r="B104" s="57">
        <f t="shared" ref="B104:K104" si="0">SUM(B5:B103)</f>
        <v>5469.5199999999977</v>
      </c>
      <c r="C104" s="58">
        <f t="shared" si="0"/>
        <v>4009.4999999999991</v>
      </c>
      <c r="D104" s="58">
        <f t="shared" si="0"/>
        <v>306.58999999999997</v>
      </c>
      <c r="E104" s="58">
        <f t="shared" si="0"/>
        <v>135.71</v>
      </c>
      <c r="F104" s="370">
        <f t="shared" si="0"/>
        <v>10197.290000000001</v>
      </c>
      <c r="G104" s="57">
        <f t="shared" si="0"/>
        <v>962.02</v>
      </c>
      <c r="H104" s="58">
        <f t="shared" si="0"/>
        <v>1349.0699999999995</v>
      </c>
      <c r="I104" s="58">
        <f t="shared" si="0"/>
        <v>64.150000000000006</v>
      </c>
      <c r="J104" s="58">
        <f t="shared" si="0"/>
        <v>17.05</v>
      </c>
      <c r="K104" s="370">
        <f t="shared" si="0"/>
        <v>2450.0100000000002</v>
      </c>
      <c r="L104" s="42"/>
      <c r="M104" s="35"/>
      <c r="N104" s="35"/>
      <c r="O104" s="35"/>
      <c r="P104" s="35"/>
      <c r="Q104" s="35"/>
      <c r="R104" s="16"/>
    </row>
    <row r="105" spans="1:18" ht="12.75" x14ac:dyDescent="0.2">
      <c r="B105" s="35"/>
      <c r="C105" s="35"/>
      <c r="D105" s="35"/>
      <c r="E105" s="35"/>
      <c r="F105" s="35"/>
      <c r="G105" s="47"/>
      <c r="H105" s="47"/>
      <c r="I105" s="47"/>
      <c r="J105" s="47"/>
      <c r="K105" s="47"/>
      <c r="M105" s="16"/>
      <c r="N105" s="35"/>
      <c r="O105" s="35"/>
      <c r="P105" s="35"/>
      <c r="Q105" s="35"/>
      <c r="R105" s="16"/>
    </row>
    <row r="106" spans="1:18" ht="12.75" x14ac:dyDescent="0.2">
      <c r="A106" s="42" t="s">
        <v>509</v>
      </c>
      <c r="B106" s="61"/>
      <c r="C106" s="61"/>
      <c r="D106" s="61"/>
      <c r="E106" s="61"/>
      <c r="F106" s="61"/>
      <c r="G106" s="47"/>
      <c r="H106" s="47"/>
      <c r="I106" s="47"/>
      <c r="J106" s="47"/>
      <c r="K106" s="47"/>
      <c r="M106" s="16"/>
      <c r="N106" s="35"/>
      <c r="O106" s="35"/>
      <c r="P106" s="35"/>
      <c r="Q106" s="35"/>
      <c r="R106" s="16"/>
    </row>
    <row r="107" spans="1:18" ht="13.5" x14ac:dyDescent="0.2">
      <c r="A107" s="42" t="s">
        <v>91</v>
      </c>
      <c r="B107" s="61"/>
      <c r="C107" s="61"/>
      <c r="D107" s="61"/>
      <c r="E107" s="61"/>
      <c r="F107" s="61"/>
      <c r="G107" s="62"/>
      <c r="H107" s="62"/>
      <c r="I107" s="62"/>
      <c r="J107" s="62"/>
      <c r="K107" s="61"/>
      <c r="M107" s="16"/>
      <c r="N107" s="16"/>
      <c r="O107" s="16"/>
      <c r="P107" s="16"/>
      <c r="Q107" s="35"/>
      <c r="R107" s="16"/>
    </row>
    <row r="108" spans="1:18" ht="12.75" x14ac:dyDescent="0.2">
      <c r="A108" s="42" t="s">
        <v>692</v>
      </c>
      <c r="B108" s="61"/>
      <c r="C108" s="61"/>
      <c r="D108" s="61"/>
      <c r="E108" s="61"/>
      <c r="F108" s="61"/>
      <c r="G108" s="62"/>
      <c r="H108" s="62"/>
      <c r="I108" s="62"/>
      <c r="J108" s="62"/>
      <c r="K108" s="62"/>
      <c r="M108" s="16"/>
      <c r="N108" s="35"/>
      <c r="O108" s="35"/>
      <c r="P108" s="35"/>
      <c r="Q108" s="35"/>
      <c r="R108" s="16"/>
    </row>
    <row r="109" spans="1:18" ht="12.75" x14ac:dyDescent="0.2">
      <c r="A109" s="432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M109" s="16"/>
      <c r="N109" s="35"/>
      <c r="O109" s="35"/>
      <c r="P109" s="35"/>
      <c r="Q109" s="35"/>
      <c r="R109" s="16"/>
    </row>
    <row r="110" spans="1:18" ht="12.75" x14ac:dyDescent="0.2">
      <c r="E110" s="61"/>
      <c r="F110" s="61"/>
      <c r="G110" s="61"/>
      <c r="H110" s="61"/>
      <c r="I110" s="61"/>
      <c r="J110" s="61"/>
      <c r="K110" s="61"/>
      <c r="M110" s="16"/>
      <c r="N110" s="35"/>
      <c r="O110" s="35"/>
      <c r="P110" s="35"/>
      <c r="Q110" s="35"/>
      <c r="R110" s="16"/>
    </row>
    <row r="111" spans="1:18" x14ac:dyDescent="0.2">
      <c r="A111" s="219" t="s">
        <v>504</v>
      </c>
      <c r="B111" s="219"/>
      <c r="C111" s="219"/>
      <c r="D111" s="219"/>
      <c r="E111" s="219"/>
      <c r="F111" s="219"/>
    </row>
    <row r="112" spans="1:18" x14ac:dyDescent="0.2">
      <c r="A112" s="219" t="s">
        <v>242</v>
      </c>
      <c r="B112" s="219"/>
      <c r="C112" s="219"/>
      <c r="D112" s="219"/>
      <c r="E112" s="219"/>
      <c r="F112" s="219"/>
    </row>
    <row r="113" spans="1:14" x14ac:dyDescent="0.2">
      <c r="A113" s="219" t="s">
        <v>769</v>
      </c>
      <c r="B113" s="219"/>
      <c r="C113" s="219"/>
      <c r="D113" s="219"/>
      <c r="E113" s="219"/>
      <c r="F113" s="219"/>
    </row>
    <row r="114" spans="1:14" x14ac:dyDescent="0.2">
      <c r="A114" s="431"/>
      <c r="B114" s="219"/>
      <c r="C114" s="219"/>
      <c r="D114" s="219"/>
      <c r="E114" s="219"/>
      <c r="F114" s="219"/>
    </row>
    <row r="115" spans="1:14" x14ac:dyDescent="0.2">
      <c r="A115" s="219"/>
      <c r="B115" s="219"/>
      <c r="C115" s="219"/>
      <c r="D115" s="219"/>
      <c r="E115" s="219"/>
      <c r="F115" s="219"/>
    </row>
    <row r="116" spans="1:14" x14ac:dyDescent="0.2">
      <c r="A116" s="219"/>
      <c r="B116" s="219"/>
      <c r="C116" s="219"/>
      <c r="D116" s="219"/>
      <c r="E116" s="219"/>
      <c r="F116" s="219"/>
    </row>
    <row r="123" spans="1:14" x14ac:dyDescent="0.2">
      <c r="N123" s="261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562E-77D3-41CF-B318-4835F48101D3}">
  <dimension ref="A1:R21"/>
  <sheetViews>
    <sheetView zoomScale="99" zoomScaleNormal="99" workbookViewId="0">
      <selection sqref="A1:H1"/>
    </sheetView>
  </sheetViews>
  <sheetFormatPr baseColWidth="10" defaultColWidth="11.42578125" defaultRowHeight="12" x14ac:dyDescent="0.2"/>
  <cols>
    <col min="1" max="1" width="25.85546875" style="42" customWidth="1"/>
    <col min="2" max="3" width="8.5703125" style="42" customWidth="1"/>
    <col min="4" max="4" width="9" style="42" customWidth="1"/>
    <col min="5" max="5" width="9.7109375" style="42" customWidth="1"/>
    <col min="6" max="6" width="9.28515625" style="42" customWidth="1"/>
    <col min="7" max="8" width="9.140625" style="42" customWidth="1"/>
    <col min="9" max="9" width="9" style="42" customWidth="1"/>
    <col min="10" max="10" width="11" style="42" customWidth="1"/>
    <col min="11" max="11" width="11.28515625" style="42" customWidth="1"/>
    <col min="12" max="16384" width="11.42578125" style="42"/>
  </cols>
  <sheetData>
    <row r="1" spans="1:18" ht="85.5" customHeight="1" thickBot="1" x14ac:dyDescent="0.25">
      <c r="A1" s="566" t="s">
        <v>676</v>
      </c>
      <c r="B1" s="566"/>
      <c r="C1" s="566"/>
      <c r="D1" s="566"/>
      <c r="E1" s="566"/>
      <c r="F1" s="566"/>
      <c r="G1" s="566"/>
      <c r="H1" s="566"/>
    </row>
    <row r="2" spans="1:18" ht="26.25" customHeight="1" x14ac:dyDescent="0.2">
      <c r="A2" s="559" t="s">
        <v>142</v>
      </c>
      <c r="B2" s="560"/>
      <c r="C2" s="560"/>
      <c r="D2" s="560"/>
      <c r="E2" s="560"/>
      <c r="F2" s="561"/>
      <c r="G2" s="562" t="s">
        <v>577</v>
      </c>
      <c r="H2" s="563"/>
      <c r="I2" s="563"/>
      <c r="J2" s="563"/>
      <c r="K2" s="564"/>
    </row>
    <row r="3" spans="1:18" ht="36" x14ac:dyDescent="0.25">
      <c r="A3" s="360" t="s">
        <v>369</v>
      </c>
      <c r="B3" s="180" t="s">
        <v>136</v>
      </c>
      <c r="C3" s="180" t="s">
        <v>137</v>
      </c>
      <c r="D3" s="180" t="s">
        <v>141</v>
      </c>
      <c r="E3" s="180" t="s">
        <v>138</v>
      </c>
      <c r="F3" s="354" t="s">
        <v>501</v>
      </c>
      <c r="G3" s="180" t="s">
        <v>136</v>
      </c>
      <c r="H3" s="180" t="s">
        <v>137</v>
      </c>
      <c r="I3" s="180" t="s">
        <v>141</v>
      </c>
      <c r="J3" s="180" t="s">
        <v>138</v>
      </c>
      <c r="K3" s="181" t="s">
        <v>502</v>
      </c>
      <c r="M3" s="43"/>
      <c r="N3" s="44"/>
      <c r="O3" s="44"/>
      <c r="P3" s="44"/>
      <c r="Q3" s="43"/>
      <c r="R3" s="43"/>
    </row>
    <row r="4" spans="1:18" ht="27.75" thickBot="1" x14ac:dyDescent="0.25">
      <c r="A4" s="363" t="s">
        <v>371</v>
      </c>
      <c r="B4" s="183" t="s">
        <v>327</v>
      </c>
      <c r="C4" s="183" t="s">
        <v>328</v>
      </c>
      <c r="D4" s="183" t="s">
        <v>139</v>
      </c>
      <c r="E4" s="183" t="s">
        <v>327</v>
      </c>
      <c r="F4" s="183" t="s">
        <v>327</v>
      </c>
      <c r="G4" s="183" t="s">
        <v>327</v>
      </c>
      <c r="H4" s="183" t="s">
        <v>328</v>
      </c>
      <c r="I4" s="183" t="s">
        <v>139</v>
      </c>
      <c r="J4" s="183" t="s">
        <v>327</v>
      </c>
      <c r="K4" s="184" t="s">
        <v>327</v>
      </c>
      <c r="M4" s="46"/>
      <c r="N4" s="46"/>
      <c r="O4" s="46"/>
      <c r="P4" s="46"/>
      <c r="Q4" s="46"/>
      <c r="R4" s="46"/>
    </row>
    <row r="5" spans="1:18" ht="12.75" x14ac:dyDescent="0.2">
      <c r="A5" s="48" t="s">
        <v>753</v>
      </c>
      <c r="B5" s="26">
        <v>1.76</v>
      </c>
      <c r="C5" s="27">
        <v>0.49</v>
      </c>
      <c r="D5" s="27">
        <v>0.14000000000000001</v>
      </c>
      <c r="E5" s="27">
        <v>0</v>
      </c>
      <c r="F5" s="348">
        <v>2.52</v>
      </c>
      <c r="G5" s="27">
        <v>1.58</v>
      </c>
      <c r="H5" s="27">
        <v>0.45999999999999996</v>
      </c>
      <c r="I5" s="27">
        <v>0.13</v>
      </c>
      <c r="J5" s="27">
        <v>0</v>
      </c>
      <c r="K5" s="480">
        <v>2.29</v>
      </c>
      <c r="L5" s="47"/>
      <c r="M5" s="265"/>
      <c r="N5" s="35"/>
      <c r="O5" s="35"/>
      <c r="P5" s="35"/>
      <c r="Q5" s="35"/>
      <c r="R5" s="16"/>
    </row>
    <row r="6" spans="1:18" s="60" customFormat="1" ht="12.75" x14ac:dyDescent="0.2">
      <c r="A6" s="433" t="s">
        <v>88</v>
      </c>
      <c r="B6" s="434">
        <f t="shared" ref="B6:K6" si="0">SUM(B5:B5)</f>
        <v>1.76</v>
      </c>
      <c r="C6" s="434">
        <f t="shared" si="0"/>
        <v>0.49</v>
      </c>
      <c r="D6" s="434">
        <f t="shared" si="0"/>
        <v>0.14000000000000001</v>
      </c>
      <c r="E6" s="434">
        <f t="shared" si="0"/>
        <v>0</v>
      </c>
      <c r="F6" s="434">
        <f t="shared" si="0"/>
        <v>2.52</v>
      </c>
      <c r="G6" s="434">
        <f t="shared" si="0"/>
        <v>1.58</v>
      </c>
      <c r="H6" s="434">
        <f t="shared" si="0"/>
        <v>0.45999999999999996</v>
      </c>
      <c r="I6" s="434">
        <f t="shared" si="0"/>
        <v>0.13</v>
      </c>
      <c r="J6" s="434">
        <f t="shared" si="0"/>
        <v>0</v>
      </c>
      <c r="K6" s="521">
        <f t="shared" si="0"/>
        <v>2.29</v>
      </c>
      <c r="L6" s="59"/>
      <c r="M6" s="35"/>
      <c r="N6" s="35"/>
      <c r="O6" s="35"/>
      <c r="P6" s="35"/>
      <c r="Q6" s="35"/>
      <c r="R6" s="16"/>
    </row>
    <row r="7" spans="1:18" ht="12.75" x14ac:dyDescent="0.2">
      <c r="B7" s="35"/>
      <c r="C7" s="35"/>
      <c r="D7" s="35"/>
      <c r="E7" s="35"/>
      <c r="F7" s="35"/>
      <c r="G7" s="47"/>
      <c r="H7" s="47"/>
      <c r="I7" s="47"/>
      <c r="J7" s="47"/>
      <c r="K7" s="519"/>
      <c r="M7" s="16"/>
      <c r="N7" s="35"/>
      <c r="O7" s="35"/>
      <c r="P7" s="35"/>
      <c r="Q7" s="35"/>
      <c r="R7" s="16"/>
    </row>
    <row r="8" spans="1:18" ht="12.75" x14ac:dyDescent="0.2">
      <c r="B8" s="61"/>
      <c r="C8" s="61"/>
      <c r="D8" s="61"/>
      <c r="E8" s="61"/>
      <c r="F8" s="61"/>
      <c r="G8" s="47"/>
      <c r="H8" s="47"/>
      <c r="I8" s="47"/>
      <c r="J8" s="47"/>
      <c r="K8" s="47"/>
      <c r="M8" s="16"/>
      <c r="N8" s="35"/>
      <c r="O8" s="35"/>
      <c r="P8" s="35"/>
      <c r="Q8" s="35"/>
      <c r="R8" s="16"/>
    </row>
    <row r="9" spans="1:18" ht="12.75" x14ac:dyDescent="0.2">
      <c r="A9" s="42" t="s">
        <v>509</v>
      </c>
      <c r="B9" s="61"/>
      <c r="C9" s="61"/>
      <c r="D9" s="61"/>
      <c r="E9" s="61"/>
      <c r="F9" s="61"/>
      <c r="G9" s="62"/>
      <c r="H9" s="62"/>
      <c r="I9" s="62"/>
      <c r="J9" s="62"/>
      <c r="K9" s="61"/>
      <c r="M9" s="16"/>
      <c r="N9" s="16"/>
      <c r="O9" s="16"/>
      <c r="P9" s="16"/>
      <c r="Q9" s="35"/>
      <c r="R9" s="16"/>
    </row>
    <row r="10" spans="1:18" ht="13.5" x14ac:dyDescent="0.2">
      <c r="A10" s="42" t="s">
        <v>91</v>
      </c>
      <c r="B10" s="61"/>
      <c r="C10" s="61"/>
      <c r="D10" s="61"/>
      <c r="E10" s="61"/>
      <c r="F10" s="61"/>
      <c r="G10" s="62"/>
      <c r="H10" s="62"/>
      <c r="I10" s="62"/>
      <c r="J10" s="62"/>
      <c r="K10" s="62"/>
      <c r="M10" s="16"/>
      <c r="N10" s="35"/>
      <c r="O10" s="35"/>
      <c r="P10" s="35"/>
      <c r="Q10" s="35"/>
      <c r="R10" s="16"/>
    </row>
    <row r="11" spans="1:18" ht="12.75" x14ac:dyDescent="0.2">
      <c r="B11" s="61"/>
      <c r="C11" s="61"/>
      <c r="D11" s="61"/>
      <c r="E11" s="61"/>
      <c r="F11" s="61"/>
      <c r="G11" s="62"/>
      <c r="H11" s="62"/>
      <c r="I11" s="62"/>
      <c r="J11" s="62"/>
      <c r="K11" s="62"/>
      <c r="M11" s="16"/>
      <c r="N11" s="35"/>
      <c r="O11" s="35"/>
      <c r="P11" s="35"/>
      <c r="Q11" s="35"/>
      <c r="R11" s="16"/>
    </row>
    <row r="12" spans="1:18" ht="12.75" x14ac:dyDescent="0.2">
      <c r="A12" s="69"/>
      <c r="B12" s="61"/>
      <c r="C12" s="61"/>
      <c r="D12" s="61"/>
      <c r="E12" s="61"/>
      <c r="F12" s="61"/>
      <c r="G12" s="62"/>
      <c r="H12" s="62"/>
      <c r="I12" s="62"/>
      <c r="J12" s="62"/>
      <c r="K12" s="62"/>
      <c r="M12" s="16"/>
      <c r="N12" s="35"/>
      <c r="O12" s="35"/>
      <c r="P12" s="35"/>
      <c r="Q12" s="35"/>
      <c r="R12" s="16"/>
    </row>
    <row r="13" spans="1:18" x14ac:dyDescent="0.2">
      <c r="A13" s="219" t="s">
        <v>504</v>
      </c>
      <c r="B13" s="219"/>
      <c r="C13" s="219"/>
      <c r="D13" s="219"/>
      <c r="E13" s="219"/>
      <c r="F13" s="219"/>
    </row>
    <row r="14" spans="1:18" ht="13.5" x14ac:dyDescent="0.2">
      <c r="A14" s="219" t="s">
        <v>291</v>
      </c>
      <c r="B14" s="219"/>
      <c r="C14" s="219"/>
      <c r="D14" s="219"/>
      <c r="E14" s="219"/>
      <c r="F14" s="219"/>
    </row>
    <row r="15" spans="1:18" x14ac:dyDescent="0.2">
      <c r="A15" s="357"/>
      <c r="B15" s="27"/>
      <c r="C15" s="27"/>
      <c r="D15" s="27"/>
      <c r="E15" s="27"/>
      <c r="F15" s="345"/>
      <c r="G15" s="528"/>
      <c r="M15" s="47"/>
      <c r="N15" s="47"/>
      <c r="O15" s="47"/>
      <c r="P15" s="47"/>
      <c r="Q15" s="261"/>
    </row>
    <row r="16" spans="1:18" x14ac:dyDescent="0.2">
      <c r="A16" s="431"/>
      <c r="B16" s="219"/>
      <c r="C16" s="219"/>
      <c r="D16" s="219"/>
      <c r="E16" s="219"/>
      <c r="F16" s="219"/>
    </row>
    <row r="17" spans="1:17" x14ac:dyDescent="0.2">
      <c r="A17" s="219"/>
      <c r="B17" s="219"/>
      <c r="C17" s="219"/>
      <c r="D17" s="219"/>
      <c r="E17" s="219"/>
      <c r="F17" s="219"/>
    </row>
    <row r="21" spans="1:17" x14ac:dyDescent="0.2">
      <c r="G21" s="47"/>
      <c r="H21" s="47"/>
      <c r="I21" s="47"/>
      <c r="J21" s="47"/>
      <c r="K21" s="47"/>
      <c r="M21" s="47"/>
      <c r="N21" s="47"/>
      <c r="O21" s="47"/>
      <c r="P21" s="47"/>
      <c r="Q21" s="47"/>
    </row>
  </sheetData>
  <mergeCells count="3">
    <mergeCell ref="A1:H1"/>
    <mergeCell ref="A2:F2"/>
    <mergeCell ref="G2:K2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C3EB-BF5D-4A3E-A262-6E33CFF96AC8}">
  <dimension ref="A1:H15"/>
  <sheetViews>
    <sheetView workbookViewId="0">
      <selection sqref="A1:E1"/>
    </sheetView>
  </sheetViews>
  <sheetFormatPr baseColWidth="10" defaultColWidth="11.42578125" defaultRowHeight="12.75" x14ac:dyDescent="0.2"/>
  <cols>
    <col min="1" max="1" width="27.140625" style="16" customWidth="1"/>
    <col min="2" max="16384" width="11.42578125" style="16"/>
  </cols>
  <sheetData>
    <row r="1" spans="1:8" ht="83.25" customHeight="1" x14ac:dyDescent="0.2">
      <c r="A1" s="565" t="s">
        <v>580</v>
      </c>
      <c r="B1" s="565"/>
      <c r="C1" s="565"/>
      <c r="D1" s="565"/>
      <c r="E1" s="565"/>
    </row>
    <row r="2" spans="1:8" ht="37.5" x14ac:dyDescent="0.2">
      <c r="A2" s="360" t="s">
        <v>369</v>
      </c>
      <c r="B2" s="177" t="s">
        <v>136</v>
      </c>
      <c r="C2" s="177" t="s">
        <v>137</v>
      </c>
      <c r="D2" s="177" t="s">
        <v>505</v>
      </c>
      <c r="E2" s="177" t="s">
        <v>138</v>
      </c>
      <c r="F2" s="177" t="s">
        <v>370</v>
      </c>
      <c r="G2" s="361" t="s">
        <v>540</v>
      </c>
    </row>
    <row r="3" spans="1:8" ht="27.75" thickBot="1" x14ac:dyDescent="0.3">
      <c r="A3" s="363" t="s">
        <v>371</v>
      </c>
      <c r="B3" s="183" t="s">
        <v>327</v>
      </c>
      <c r="C3" s="183" t="s">
        <v>328</v>
      </c>
      <c r="D3" s="183" t="s">
        <v>139</v>
      </c>
      <c r="E3" s="183" t="s">
        <v>327</v>
      </c>
      <c r="F3" s="183" t="s">
        <v>327</v>
      </c>
      <c r="G3" s="479"/>
      <c r="H3" s="279"/>
    </row>
    <row r="4" spans="1:8" ht="17.25" x14ac:dyDescent="0.25">
      <c r="A4" s="329" t="s">
        <v>740</v>
      </c>
      <c r="B4" s="381">
        <v>7.0000000000000007E-2</v>
      </c>
      <c r="C4" s="328">
        <v>0.16</v>
      </c>
      <c r="D4" s="381">
        <v>0</v>
      </c>
      <c r="E4" s="328">
        <v>0</v>
      </c>
      <c r="F4" s="381">
        <v>0.23</v>
      </c>
      <c r="G4" s="382">
        <v>1996</v>
      </c>
    </row>
    <row r="5" spans="1:8" x14ac:dyDescent="0.2">
      <c r="A5" s="362" t="s">
        <v>89</v>
      </c>
      <c r="B5" s="383">
        <f>SUM(B4:B4)</f>
        <v>7.0000000000000007E-2</v>
      </c>
      <c r="C5" s="384">
        <f>SUM(C4:C4)</f>
        <v>0.16</v>
      </c>
      <c r="D5" s="385">
        <f>SUM(D4:D4)</f>
        <v>0</v>
      </c>
      <c r="E5" s="384">
        <f>SUM(E4:E4)</f>
        <v>0</v>
      </c>
      <c r="F5" s="385">
        <f>SUM(F4:F4)</f>
        <v>0.23</v>
      </c>
      <c r="G5" s="386"/>
    </row>
    <row r="6" spans="1:8" x14ac:dyDescent="0.2">
      <c r="A6" s="280"/>
      <c r="B6" s="66"/>
      <c r="C6" s="66"/>
      <c r="D6" s="66"/>
      <c r="E6" s="66"/>
      <c r="F6" s="66"/>
      <c r="G6" s="42"/>
    </row>
    <row r="7" spans="1:8" x14ac:dyDescent="0.2">
      <c r="A7" s="280" t="s">
        <v>509</v>
      </c>
      <c r="B7" s="66"/>
      <c r="C7" s="66"/>
      <c r="D7" s="66"/>
      <c r="E7" s="66"/>
      <c r="F7" s="66"/>
      <c r="G7" s="42"/>
    </row>
    <row r="8" spans="1:8" ht="13.5" x14ac:dyDescent="0.2">
      <c r="A8" s="69" t="s">
        <v>293</v>
      </c>
      <c r="B8" s="69"/>
      <c r="C8" s="69"/>
      <c r="D8" s="69"/>
      <c r="E8" s="15"/>
      <c r="F8" s="15"/>
      <c r="G8" s="15"/>
      <c r="H8" s="15"/>
    </row>
    <row r="9" spans="1:8" x14ac:dyDescent="0.2">
      <c r="A9" s="69" t="s">
        <v>741</v>
      </c>
      <c r="B9" s="69"/>
      <c r="C9" s="69"/>
      <c r="D9" s="69"/>
      <c r="E9" s="15"/>
      <c r="F9" s="15"/>
      <c r="G9" s="15"/>
      <c r="H9" s="15"/>
    </row>
    <row r="10" spans="1:8" x14ac:dyDescent="0.2">
      <c r="A10" s="69"/>
      <c r="B10" s="69"/>
      <c r="C10" s="69"/>
      <c r="D10" s="69"/>
      <c r="E10" s="15"/>
      <c r="F10" s="15"/>
      <c r="G10" s="15"/>
      <c r="H10" s="15"/>
    </row>
    <row r="12" spans="1:8" x14ac:dyDescent="0.2">
      <c r="A12" s="232" t="s">
        <v>504</v>
      </c>
      <c r="B12" s="69"/>
      <c r="C12" s="69"/>
      <c r="D12" s="69"/>
      <c r="E12" s="69"/>
      <c r="F12" s="69"/>
      <c r="G12" s="69"/>
    </row>
    <row r="13" spans="1:8" ht="13.5" x14ac:dyDescent="0.2">
      <c r="A13" s="232" t="s">
        <v>291</v>
      </c>
      <c r="B13" s="232"/>
      <c r="C13" s="232"/>
      <c r="D13" s="232"/>
      <c r="E13" s="232"/>
      <c r="F13" s="232"/>
      <c r="G13" s="232"/>
      <c r="H13" s="217"/>
    </row>
    <row r="14" spans="1:8" x14ac:dyDescent="0.2">
      <c r="A14" s="232" t="s">
        <v>742</v>
      </c>
      <c r="B14" s="69"/>
      <c r="C14" s="69"/>
      <c r="D14" s="69"/>
      <c r="E14" s="69"/>
      <c r="F14" s="69"/>
      <c r="G14" s="69"/>
    </row>
    <row r="15" spans="1:8" x14ac:dyDescent="0.2">
      <c r="A15" s="21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2AF3-3036-46B6-B39E-DF344EA10FBD}">
  <dimension ref="A1:I81"/>
  <sheetViews>
    <sheetView workbookViewId="0">
      <selection sqref="A1:E1"/>
    </sheetView>
  </sheetViews>
  <sheetFormatPr baseColWidth="10" defaultColWidth="11.42578125" defaultRowHeight="12.75" x14ac:dyDescent="0.2"/>
  <cols>
    <col min="1" max="1" width="29.140625" style="16" customWidth="1"/>
    <col min="2" max="16384" width="11.42578125" style="16"/>
  </cols>
  <sheetData>
    <row r="1" spans="1:9" ht="83.25" customHeight="1" x14ac:dyDescent="0.2">
      <c r="A1" s="565" t="s">
        <v>775</v>
      </c>
      <c r="B1" s="565"/>
      <c r="C1" s="565"/>
      <c r="D1" s="565"/>
      <c r="E1" s="565"/>
    </row>
    <row r="2" spans="1:9" ht="37.5" x14ac:dyDescent="0.2">
      <c r="A2" s="360" t="s">
        <v>369</v>
      </c>
      <c r="B2" s="177" t="s">
        <v>136</v>
      </c>
      <c r="C2" s="177" t="s">
        <v>137</v>
      </c>
      <c r="D2" s="177" t="s">
        <v>505</v>
      </c>
      <c r="E2" s="177" t="s">
        <v>138</v>
      </c>
      <c r="F2" s="177" t="s">
        <v>370</v>
      </c>
      <c r="G2" s="361" t="s">
        <v>540</v>
      </c>
    </row>
    <row r="3" spans="1:9" ht="27.75" thickBot="1" x14ac:dyDescent="0.3">
      <c r="A3" s="363" t="s">
        <v>371</v>
      </c>
      <c r="B3" s="183" t="s">
        <v>327</v>
      </c>
      <c r="C3" s="183" t="s">
        <v>328</v>
      </c>
      <c r="D3" s="183" t="s">
        <v>139</v>
      </c>
      <c r="E3" s="183" t="s">
        <v>327</v>
      </c>
      <c r="F3" s="183" t="s">
        <v>327</v>
      </c>
      <c r="G3" s="479"/>
      <c r="H3" s="279"/>
    </row>
    <row r="4" spans="1:9" ht="17.25" x14ac:dyDescent="0.25">
      <c r="A4" s="530" t="s">
        <v>795</v>
      </c>
      <c r="B4" s="388">
        <v>5.81</v>
      </c>
      <c r="C4" s="532">
        <v>1.67</v>
      </c>
      <c r="D4" s="380">
        <v>0.3</v>
      </c>
      <c r="E4" s="388">
        <v>0</v>
      </c>
      <c r="F4" s="388">
        <v>8.0500000000000007</v>
      </c>
      <c r="G4" s="478">
        <v>1987</v>
      </c>
      <c r="H4" s="536"/>
      <c r="I4" s="15"/>
    </row>
    <row r="5" spans="1:9" ht="15" x14ac:dyDescent="0.25">
      <c r="A5" s="530" t="s">
        <v>801</v>
      </c>
      <c r="B5" s="388">
        <v>0.43</v>
      </c>
      <c r="C5" s="532">
        <v>2.17</v>
      </c>
      <c r="D5" s="380">
        <v>0.21</v>
      </c>
      <c r="E5" s="388">
        <v>0</v>
      </c>
      <c r="F5" s="388">
        <v>3</v>
      </c>
      <c r="G5" s="478">
        <v>1975</v>
      </c>
      <c r="H5" s="536"/>
      <c r="I5" s="15"/>
    </row>
    <row r="6" spans="1:9" ht="17.25" x14ac:dyDescent="0.25">
      <c r="A6" s="531" t="s">
        <v>751</v>
      </c>
      <c r="B6" s="469">
        <v>3.62</v>
      </c>
      <c r="C6" s="524">
        <v>1.65</v>
      </c>
      <c r="D6" s="468">
        <v>0.49</v>
      </c>
      <c r="E6" s="469">
        <v>0</v>
      </c>
      <c r="F6" s="469">
        <v>6.19</v>
      </c>
      <c r="G6" s="478">
        <v>2009</v>
      </c>
      <c r="H6" s="536"/>
      <c r="I6" s="15"/>
    </row>
    <row r="7" spans="1:9" ht="15" x14ac:dyDescent="0.25">
      <c r="A7" s="256" t="s">
        <v>708</v>
      </c>
      <c r="B7" s="469">
        <v>6.05</v>
      </c>
      <c r="C7" s="524">
        <v>1</v>
      </c>
      <c r="D7" s="468">
        <v>0.28999999999999998</v>
      </c>
      <c r="E7" s="469">
        <v>0</v>
      </c>
      <c r="F7" s="469">
        <v>7.61</v>
      </c>
      <c r="G7" s="478">
        <v>2018</v>
      </c>
      <c r="H7" s="536"/>
      <c r="I7" s="15"/>
    </row>
    <row r="8" spans="1:9" ht="17.25" x14ac:dyDescent="0.25">
      <c r="A8" s="256" t="s">
        <v>743</v>
      </c>
      <c r="B8" s="469">
        <v>10.07</v>
      </c>
      <c r="C8" s="524">
        <v>13.99</v>
      </c>
      <c r="D8" s="468">
        <v>0.68</v>
      </c>
      <c r="E8" s="469">
        <v>0</v>
      </c>
      <c r="F8" s="469">
        <v>25.34</v>
      </c>
      <c r="G8" s="478">
        <v>2012</v>
      </c>
      <c r="H8" s="536"/>
      <c r="I8" s="15"/>
    </row>
    <row r="9" spans="1:9" ht="17.25" x14ac:dyDescent="0.25">
      <c r="A9" s="256" t="s">
        <v>796</v>
      </c>
      <c r="B9" s="469">
        <v>12.35</v>
      </c>
      <c r="C9" s="524">
        <v>1.31</v>
      </c>
      <c r="D9" s="468">
        <v>0.23</v>
      </c>
      <c r="E9" s="469">
        <v>0</v>
      </c>
      <c r="F9" s="469">
        <v>14.1</v>
      </c>
      <c r="G9" s="478">
        <v>1986</v>
      </c>
      <c r="H9" s="536"/>
      <c r="I9" s="15"/>
    </row>
    <row r="10" spans="1:9" ht="17.25" x14ac:dyDescent="0.25">
      <c r="A10" s="256" t="s">
        <v>797</v>
      </c>
      <c r="B10" s="469">
        <v>4.79</v>
      </c>
      <c r="C10" s="524">
        <v>1.35</v>
      </c>
      <c r="D10" s="468">
        <v>0.25</v>
      </c>
      <c r="E10" s="469">
        <v>0</v>
      </c>
      <c r="F10" s="469">
        <v>6.62</v>
      </c>
      <c r="G10" s="478">
        <v>2016</v>
      </c>
      <c r="H10" s="536"/>
      <c r="I10" s="15"/>
    </row>
    <row r="11" spans="1:9" ht="17.25" x14ac:dyDescent="0.25">
      <c r="A11" s="256" t="s">
        <v>798</v>
      </c>
      <c r="B11" s="469">
        <v>6.32</v>
      </c>
      <c r="C11" s="524">
        <v>2.2000000000000002</v>
      </c>
      <c r="D11" s="468">
        <v>0.4</v>
      </c>
      <c r="E11" s="469">
        <v>0</v>
      </c>
      <c r="F11" s="469">
        <v>9.27</v>
      </c>
      <c r="G11" s="478">
        <v>1976</v>
      </c>
      <c r="H11" s="536"/>
      <c r="I11" s="15"/>
    </row>
    <row r="12" spans="1:9" ht="17.25" x14ac:dyDescent="0.25">
      <c r="A12" s="256" t="s">
        <v>714</v>
      </c>
      <c r="B12" s="469">
        <v>4.34</v>
      </c>
      <c r="C12" s="524">
        <v>0.01</v>
      </c>
      <c r="D12" s="468">
        <v>0</v>
      </c>
      <c r="E12" s="469">
        <v>0</v>
      </c>
      <c r="F12" s="469">
        <v>4.34</v>
      </c>
      <c r="G12" s="478">
        <v>1976</v>
      </c>
      <c r="H12" s="536"/>
      <c r="I12" s="15"/>
    </row>
    <row r="13" spans="1:9" ht="17.25" x14ac:dyDescent="0.25">
      <c r="A13" s="256" t="s">
        <v>802</v>
      </c>
      <c r="B13" s="469">
        <v>0.82</v>
      </c>
      <c r="C13" s="524">
        <v>7.37</v>
      </c>
      <c r="D13" s="468">
        <v>0.72</v>
      </c>
      <c r="E13" s="469">
        <v>0</v>
      </c>
      <c r="F13" s="469">
        <v>9.5500000000000007</v>
      </c>
      <c r="G13" s="478">
        <v>2009</v>
      </c>
      <c r="H13" s="536"/>
      <c r="I13" s="15"/>
    </row>
    <row r="14" spans="1:9" ht="17.25" x14ac:dyDescent="0.25">
      <c r="A14" s="256" t="s">
        <v>816</v>
      </c>
      <c r="B14" s="469">
        <v>19.489999999999998</v>
      </c>
      <c r="C14" s="524">
        <v>22.19</v>
      </c>
      <c r="D14" s="468">
        <v>5.26</v>
      </c>
      <c r="E14" s="469">
        <v>0</v>
      </c>
      <c r="F14" s="469">
        <v>51.67</v>
      </c>
      <c r="G14" s="478">
        <v>2011</v>
      </c>
      <c r="H14" s="536"/>
      <c r="I14" s="15"/>
    </row>
    <row r="15" spans="1:9" ht="15" x14ac:dyDescent="0.25">
      <c r="A15" s="256" t="s">
        <v>752</v>
      </c>
      <c r="B15" s="469">
        <v>1.53</v>
      </c>
      <c r="C15" s="524">
        <v>4.58</v>
      </c>
      <c r="D15" s="468">
        <v>0.74</v>
      </c>
      <c r="E15" s="469">
        <v>0</v>
      </c>
      <c r="F15" s="469">
        <v>7.52</v>
      </c>
      <c r="G15" s="478">
        <v>2018</v>
      </c>
      <c r="H15" s="536"/>
      <c r="I15" s="15"/>
    </row>
    <row r="16" spans="1:9" ht="15" x14ac:dyDescent="0.25">
      <c r="A16" s="256" t="s">
        <v>711</v>
      </c>
      <c r="B16" s="469">
        <v>2</v>
      </c>
      <c r="C16" s="524">
        <v>0.33</v>
      </c>
      <c r="D16" s="468">
        <v>0.06</v>
      </c>
      <c r="E16" s="469">
        <v>0</v>
      </c>
      <c r="F16" s="469">
        <v>2.44</v>
      </c>
      <c r="G16" s="478">
        <v>1985</v>
      </c>
      <c r="H16" s="536"/>
      <c r="I16" s="15"/>
    </row>
    <row r="17" spans="1:9" ht="17.25" x14ac:dyDescent="0.25">
      <c r="A17" s="256" t="s">
        <v>748</v>
      </c>
      <c r="B17" s="469">
        <v>2.52</v>
      </c>
      <c r="C17" s="524">
        <v>9.09</v>
      </c>
      <c r="D17" s="468">
        <v>1.96</v>
      </c>
      <c r="E17" s="469">
        <v>0</v>
      </c>
      <c r="F17" s="469">
        <v>15.33</v>
      </c>
      <c r="G17" s="478">
        <v>2001</v>
      </c>
      <c r="H17" s="536"/>
      <c r="I17" s="15"/>
    </row>
    <row r="18" spans="1:9" ht="15" x14ac:dyDescent="0.25">
      <c r="A18" s="256" t="s">
        <v>709</v>
      </c>
      <c r="B18" s="469">
        <v>0.36</v>
      </c>
      <c r="C18" s="524">
        <v>8.61</v>
      </c>
      <c r="D18" s="468">
        <v>0.28999999999999998</v>
      </c>
      <c r="E18" s="469">
        <v>0</v>
      </c>
      <c r="F18" s="469">
        <v>9.52</v>
      </c>
      <c r="G18" s="478">
        <v>2019</v>
      </c>
      <c r="H18" s="536"/>
      <c r="I18" s="15"/>
    </row>
    <row r="19" spans="1:9" ht="15" x14ac:dyDescent="0.25">
      <c r="A19" s="256" t="s">
        <v>710</v>
      </c>
      <c r="B19" s="469">
        <v>0.18</v>
      </c>
      <c r="C19" s="524">
        <v>2.96</v>
      </c>
      <c r="D19" s="468">
        <v>0.11</v>
      </c>
      <c r="E19" s="469">
        <v>0</v>
      </c>
      <c r="F19" s="469">
        <v>3.34</v>
      </c>
      <c r="G19" s="478">
        <v>2009</v>
      </c>
      <c r="H19" s="536"/>
      <c r="I19" s="15"/>
    </row>
    <row r="20" spans="1:9" ht="17.25" x14ac:dyDescent="0.25">
      <c r="A20" s="256" t="s">
        <v>807</v>
      </c>
      <c r="B20" s="469">
        <v>0.43</v>
      </c>
      <c r="C20" s="524">
        <v>13.59</v>
      </c>
      <c r="D20" s="468">
        <v>0.17</v>
      </c>
      <c r="E20" s="469">
        <v>0</v>
      </c>
      <c r="F20" s="469">
        <v>14.34</v>
      </c>
      <c r="G20" s="478">
        <v>2021</v>
      </c>
      <c r="H20" s="536"/>
      <c r="I20" s="15"/>
    </row>
    <row r="21" spans="1:9" ht="15" x14ac:dyDescent="0.25">
      <c r="A21" s="256" t="s">
        <v>712</v>
      </c>
      <c r="B21" s="469">
        <v>1.55</v>
      </c>
      <c r="C21" s="524">
        <v>4.1500000000000004</v>
      </c>
      <c r="D21" s="468">
        <v>0.59</v>
      </c>
      <c r="E21" s="469">
        <v>0</v>
      </c>
      <c r="F21" s="469">
        <v>6.82</v>
      </c>
      <c r="G21" s="478">
        <v>2011</v>
      </c>
      <c r="H21" s="536"/>
      <c r="I21" s="15"/>
    </row>
    <row r="22" spans="1:9" ht="17.25" x14ac:dyDescent="0.25">
      <c r="A22" s="256" t="s">
        <v>808</v>
      </c>
      <c r="B22" s="469">
        <v>4.7</v>
      </c>
      <c r="C22" s="524">
        <v>0.89</v>
      </c>
      <c r="D22" s="468">
        <v>0.05</v>
      </c>
      <c r="E22" s="469">
        <v>0</v>
      </c>
      <c r="F22" s="469">
        <v>5.68</v>
      </c>
      <c r="G22" s="478">
        <v>2017</v>
      </c>
      <c r="H22" s="536"/>
      <c r="I22" s="15"/>
    </row>
    <row r="23" spans="1:9" ht="15" x14ac:dyDescent="0.25">
      <c r="A23" s="329" t="s">
        <v>713</v>
      </c>
      <c r="B23" s="469">
        <v>0</v>
      </c>
      <c r="C23" s="524">
        <v>20.13</v>
      </c>
      <c r="D23" s="468">
        <v>0</v>
      </c>
      <c r="E23" s="469">
        <v>0.4</v>
      </c>
      <c r="F23" s="469">
        <v>20.53</v>
      </c>
      <c r="G23" s="456">
        <v>2009</v>
      </c>
      <c r="H23" s="536"/>
      <c r="I23" s="15"/>
    </row>
    <row r="24" spans="1:9" x14ac:dyDescent="0.2">
      <c r="A24" s="362" t="s">
        <v>89</v>
      </c>
      <c r="B24" s="457">
        <f>SUM(B4:B23)</f>
        <v>87.360000000000014</v>
      </c>
      <c r="C24" s="458">
        <f>SUM(C4:C23)</f>
        <v>119.24</v>
      </c>
      <c r="D24" s="459">
        <f>SUM(D4:D23)</f>
        <v>12.799999999999999</v>
      </c>
      <c r="E24" s="458">
        <f>SUM(E4:E23)</f>
        <v>0.4</v>
      </c>
      <c r="F24" s="460">
        <f>SUM(F4:F23)</f>
        <v>231.26000000000005</v>
      </c>
      <c r="G24" s="386"/>
      <c r="H24" s="15"/>
      <c r="I24" s="15"/>
    </row>
    <row r="25" spans="1:9" x14ac:dyDescent="0.2">
      <c r="A25" s="280"/>
      <c r="B25" s="66"/>
      <c r="C25" s="66"/>
      <c r="D25" s="66"/>
      <c r="E25" s="66"/>
      <c r="F25" s="66"/>
      <c r="G25" s="42"/>
    </row>
    <row r="26" spans="1:9" x14ac:dyDescent="0.2">
      <c r="A26" s="280" t="s">
        <v>509</v>
      </c>
      <c r="B26" s="66"/>
      <c r="C26" s="66"/>
      <c r="D26" s="66"/>
      <c r="E26" s="66"/>
      <c r="F26" s="66"/>
      <c r="G26" s="42"/>
    </row>
    <row r="27" spans="1:9" ht="13.5" x14ac:dyDescent="0.2">
      <c r="A27" s="69" t="s">
        <v>293</v>
      </c>
      <c r="B27" s="69"/>
      <c r="C27" s="69"/>
      <c r="D27" s="69"/>
      <c r="E27" s="15"/>
      <c r="F27" s="15"/>
      <c r="G27" s="15"/>
      <c r="H27" s="15"/>
    </row>
    <row r="28" spans="1:9" x14ac:dyDescent="0.2">
      <c r="A28" s="47" t="s">
        <v>745</v>
      </c>
      <c r="B28" s="69"/>
      <c r="C28" s="69"/>
      <c r="D28" s="69"/>
      <c r="E28" s="15"/>
      <c r="F28" s="15"/>
      <c r="G28" s="15"/>
      <c r="H28" s="15"/>
    </row>
    <row r="29" spans="1:9" x14ac:dyDescent="0.2">
      <c r="A29" s="47" t="s">
        <v>744</v>
      </c>
      <c r="B29" s="69"/>
      <c r="C29" s="69"/>
      <c r="D29" s="69"/>
      <c r="E29" s="15"/>
      <c r="F29" s="15"/>
      <c r="G29" s="15"/>
      <c r="H29" s="15"/>
    </row>
    <row r="30" spans="1:9" x14ac:dyDescent="0.2">
      <c r="A30" s="47" t="s">
        <v>715</v>
      </c>
      <c r="B30" s="69"/>
      <c r="C30" s="69"/>
      <c r="D30" s="69"/>
      <c r="E30" s="15"/>
      <c r="F30" s="15"/>
      <c r="G30" s="15"/>
      <c r="H30" s="15"/>
    </row>
    <row r="31" spans="1:9" x14ac:dyDescent="0.2">
      <c r="A31" s="47" t="s">
        <v>716</v>
      </c>
      <c r="B31" s="69"/>
      <c r="C31" s="69"/>
      <c r="D31" s="69"/>
      <c r="E31" s="15"/>
      <c r="F31" s="15"/>
      <c r="G31" s="15"/>
      <c r="H31" s="15"/>
    </row>
    <row r="32" spans="1:9" x14ac:dyDescent="0.2">
      <c r="A32" s="47" t="s">
        <v>806</v>
      </c>
      <c r="B32" s="69"/>
      <c r="C32" s="69"/>
      <c r="D32" s="69"/>
      <c r="E32" s="15"/>
      <c r="F32" s="15"/>
      <c r="G32" s="15"/>
      <c r="H32" s="15"/>
    </row>
    <row r="33" spans="1:8" x14ac:dyDescent="0.2">
      <c r="A33" s="47" t="s">
        <v>355</v>
      </c>
      <c r="B33" s="69"/>
      <c r="C33" s="69"/>
      <c r="D33" s="69"/>
      <c r="E33" s="15"/>
      <c r="F33" s="15"/>
      <c r="G33" s="15"/>
      <c r="H33" s="15"/>
    </row>
    <row r="34" spans="1:8" x14ac:dyDescent="0.2">
      <c r="A34" s="47" t="s">
        <v>595</v>
      </c>
      <c r="B34" s="69"/>
      <c r="C34" s="69"/>
      <c r="D34" s="69"/>
      <c r="E34" s="15"/>
      <c r="F34" s="15"/>
      <c r="G34" s="15"/>
      <c r="H34" s="15"/>
    </row>
    <row r="35" spans="1:8" x14ac:dyDescent="0.2">
      <c r="A35" s="47" t="s">
        <v>356</v>
      </c>
      <c r="B35" s="69"/>
      <c r="C35" s="69"/>
      <c r="D35" s="69"/>
      <c r="E35" s="15"/>
      <c r="F35" s="15"/>
      <c r="G35" s="15"/>
      <c r="H35" s="15"/>
    </row>
    <row r="36" spans="1:8" x14ac:dyDescent="0.2">
      <c r="A36" s="47" t="s">
        <v>447</v>
      </c>
      <c r="B36" s="69"/>
      <c r="C36" s="69"/>
      <c r="D36" s="69"/>
      <c r="E36" s="15"/>
      <c r="F36" s="15"/>
      <c r="G36" s="15"/>
      <c r="H36" s="15"/>
    </row>
    <row r="37" spans="1:8" x14ac:dyDescent="0.2">
      <c r="A37" s="47" t="s">
        <v>558</v>
      </c>
      <c r="B37" s="69"/>
      <c r="C37" s="69"/>
      <c r="D37" s="69"/>
      <c r="E37" s="15"/>
      <c r="F37" s="15"/>
      <c r="G37" s="15"/>
      <c r="H37" s="15"/>
    </row>
    <row r="38" spans="1:8" x14ac:dyDescent="0.2">
      <c r="A38" s="47" t="s">
        <v>551</v>
      </c>
      <c r="B38" s="69"/>
      <c r="C38" s="69"/>
      <c r="D38" s="69"/>
      <c r="E38" s="15"/>
      <c r="F38" s="15"/>
      <c r="G38" s="15"/>
      <c r="H38" s="15"/>
    </row>
    <row r="39" spans="1:8" x14ac:dyDescent="0.2">
      <c r="A39" s="47" t="s">
        <v>357</v>
      </c>
      <c r="B39" s="69"/>
      <c r="C39" s="69"/>
      <c r="D39" s="69"/>
      <c r="E39" s="15"/>
      <c r="F39" s="15"/>
      <c r="G39" s="15"/>
      <c r="H39" s="15"/>
    </row>
    <row r="40" spans="1:8" x14ac:dyDescent="0.2">
      <c r="A40" s="47" t="s">
        <v>358</v>
      </c>
      <c r="B40" s="69"/>
      <c r="C40" s="69"/>
      <c r="D40" s="69"/>
      <c r="E40" s="15"/>
      <c r="F40" s="15"/>
      <c r="G40" s="15"/>
      <c r="H40" s="15"/>
    </row>
    <row r="41" spans="1:8" x14ac:dyDescent="0.2">
      <c r="A41" s="47" t="s">
        <v>359</v>
      </c>
      <c r="B41" s="69"/>
      <c r="C41" s="69"/>
      <c r="D41" s="69"/>
      <c r="E41" s="15"/>
      <c r="F41" s="15"/>
      <c r="G41" s="15"/>
      <c r="H41" s="15"/>
    </row>
    <row r="42" spans="1:8" x14ac:dyDescent="0.2">
      <c r="A42" s="69" t="s">
        <v>360</v>
      </c>
    </row>
    <row r="43" spans="1:8" x14ac:dyDescent="0.2">
      <c r="A43" s="69" t="s">
        <v>749</v>
      </c>
    </row>
    <row r="44" spans="1:8" x14ac:dyDescent="0.2">
      <c r="A44" s="69" t="s">
        <v>584</v>
      </c>
      <c r="B44" s="69"/>
    </row>
    <row r="45" spans="1:8" x14ac:dyDescent="0.2">
      <c r="A45" s="69" t="s">
        <v>585</v>
      </c>
      <c r="B45" s="69"/>
    </row>
    <row r="46" spans="1:8" x14ac:dyDescent="0.2">
      <c r="A46" s="69" t="s">
        <v>586</v>
      </c>
      <c r="B46" s="69"/>
    </row>
    <row r="47" spans="1:8" x14ac:dyDescent="0.2">
      <c r="A47" s="69" t="s">
        <v>587</v>
      </c>
      <c r="B47" s="69"/>
    </row>
    <row r="48" spans="1:8" x14ac:dyDescent="0.2">
      <c r="A48" s="69" t="s">
        <v>588</v>
      </c>
      <c r="B48" s="69"/>
    </row>
    <row r="49" spans="1:8" x14ac:dyDescent="0.2">
      <c r="A49" s="69" t="s">
        <v>800</v>
      </c>
      <c r="B49" s="69"/>
    </row>
    <row r="50" spans="1:8" x14ac:dyDescent="0.2">
      <c r="A50" s="69" t="s">
        <v>803</v>
      </c>
      <c r="B50" s="69"/>
    </row>
    <row r="51" spans="1:8" x14ac:dyDescent="0.2">
      <c r="A51" s="69" t="s">
        <v>809</v>
      </c>
    </row>
    <row r="52" spans="1:8" x14ac:dyDescent="0.2">
      <c r="A52" s="69" t="s">
        <v>815</v>
      </c>
    </row>
    <row r="55" spans="1:8" x14ac:dyDescent="0.2">
      <c r="A55" s="232" t="s">
        <v>504</v>
      </c>
      <c r="B55" s="69"/>
      <c r="C55" s="69"/>
      <c r="D55" s="69"/>
      <c r="E55" s="69"/>
      <c r="F55" s="69"/>
      <c r="G55" s="69"/>
    </row>
    <row r="56" spans="1:8" ht="13.5" x14ac:dyDescent="0.2">
      <c r="A56" s="232" t="s">
        <v>291</v>
      </c>
      <c r="B56" s="232"/>
      <c r="C56" s="232"/>
      <c r="D56" s="232"/>
      <c r="E56" s="232"/>
      <c r="F56" s="232"/>
      <c r="G56" s="232"/>
      <c r="H56" s="217"/>
    </row>
    <row r="57" spans="1:8" x14ac:dyDescent="0.2">
      <c r="A57" s="230" t="s">
        <v>747</v>
      </c>
      <c r="B57" s="69"/>
      <c r="C57" s="69"/>
      <c r="D57" s="69"/>
      <c r="E57" s="69"/>
      <c r="F57" s="69"/>
      <c r="G57" s="69"/>
    </row>
    <row r="58" spans="1:8" x14ac:dyDescent="0.2">
      <c r="A58" s="230" t="s">
        <v>746</v>
      </c>
      <c r="B58" s="69"/>
      <c r="C58" s="69"/>
      <c r="D58" s="69"/>
      <c r="E58" s="69"/>
      <c r="F58" s="69"/>
      <c r="G58" s="69"/>
    </row>
    <row r="59" spans="1:8" x14ac:dyDescent="0.2">
      <c r="A59" s="232" t="s">
        <v>717</v>
      </c>
    </row>
    <row r="60" spans="1:8" x14ac:dyDescent="0.2">
      <c r="A60" s="232" t="s">
        <v>718</v>
      </c>
    </row>
    <row r="61" spans="1:8" x14ac:dyDescent="0.2">
      <c r="A61" s="69" t="s">
        <v>810</v>
      </c>
      <c r="B61" s="69"/>
      <c r="C61" s="69"/>
    </row>
    <row r="62" spans="1:8" x14ac:dyDescent="0.2">
      <c r="A62" s="69" t="s">
        <v>361</v>
      </c>
      <c r="B62" s="69"/>
      <c r="C62" s="69"/>
    </row>
    <row r="63" spans="1:8" x14ac:dyDescent="0.2">
      <c r="A63" s="69" t="s">
        <v>594</v>
      </c>
      <c r="B63" s="69"/>
      <c r="C63" s="69"/>
    </row>
    <row r="64" spans="1:8" x14ac:dyDescent="0.2">
      <c r="A64" s="69" t="s">
        <v>362</v>
      </c>
      <c r="B64" s="69"/>
      <c r="C64" s="69"/>
    </row>
    <row r="65" spans="1:3" x14ac:dyDescent="0.2">
      <c r="A65" s="69" t="s">
        <v>363</v>
      </c>
      <c r="B65" s="69"/>
      <c r="C65" s="69"/>
    </row>
    <row r="66" spans="1:3" x14ac:dyDescent="0.2">
      <c r="A66" s="69" t="s">
        <v>559</v>
      </c>
      <c r="B66" s="69"/>
      <c r="C66" s="69"/>
    </row>
    <row r="67" spans="1:3" x14ac:dyDescent="0.2">
      <c r="A67" s="69" t="s">
        <v>552</v>
      </c>
      <c r="B67" s="69"/>
      <c r="C67" s="69"/>
    </row>
    <row r="68" spans="1:3" x14ac:dyDescent="0.2">
      <c r="A68" s="69" t="s">
        <v>364</v>
      </c>
      <c r="B68" s="69"/>
      <c r="C68" s="69"/>
    </row>
    <row r="69" spans="1:3" x14ac:dyDescent="0.2">
      <c r="A69" s="69" t="s">
        <v>365</v>
      </c>
      <c r="B69" s="69"/>
      <c r="C69" s="69"/>
    </row>
    <row r="70" spans="1:3" x14ac:dyDescent="0.2">
      <c r="A70" s="69" t="s">
        <v>366</v>
      </c>
      <c r="B70" s="69"/>
      <c r="C70" s="69"/>
    </row>
    <row r="71" spans="1:3" x14ac:dyDescent="0.2">
      <c r="A71" s="69" t="s">
        <v>367</v>
      </c>
      <c r="B71" s="69"/>
      <c r="C71" s="69"/>
    </row>
    <row r="72" spans="1:3" x14ac:dyDescent="0.2">
      <c r="A72" s="69" t="s">
        <v>750</v>
      </c>
      <c r="B72" s="69"/>
      <c r="C72" s="69"/>
    </row>
    <row r="73" spans="1:3" x14ac:dyDescent="0.2">
      <c r="A73" s="69" t="s">
        <v>589</v>
      </c>
      <c r="B73" s="69"/>
      <c r="C73" s="69"/>
    </row>
    <row r="74" spans="1:3" x14ac:dyDescent="0.2">
      <c r="A74" s="69" t="s">
        <v>590</v>
      </c>
      <c r="B74" s="69"/>
      <c r="C74" s="69"/>
    </row>
    <row r="75" spans="1:3" x14ac:dyDescent="0.2">
      <c r="A75" s="69" t="s">
        <v>591</v>
      </c>
      <c r="B75" s="69"/>
      <c r="C75" s="69"/>
    </row>
    <row r="76" spans="1:3" x14ac:dyDescent="0.2">
      <c r="A76" s="69" t="s">
        <v>592</v>
      </c>
      <c r="B76" s="69"/>
      <c r="C76" s="69"/>
    </row>
    <row r="77" spans="1:3" x14ac:dyDescent="0.2">
      <c r="A77" s="69" t="s">
        <v>593</v>
      </c>
      <c r="B77" s="69"/>
      <c r="C77" s="69"/>
    </row>
    <row r="78" spans="1:3" x14ac:dyDescent="0.2">
      <c r="A78" s="232" t="s">
        <v>804</v>
      </c>
      <c r="B78" s="217"/>
      <c r="C78" s="217"/>
    </row>
    <row r="79" spans="1:3" x14ac:dyDescent="0.2">
      <c r="A79" s="232" t="s">
        <v>805</v>
      </c>
      <c r="B79" s="217"/>
      <c r="C79" s="217"/>
    </row>
    <row r="80" spans="1:3" x14ac:dyDescent="0.2">
      <c r="A80" s="232" t="s">
        <v>811</v>
      </c>
    </row>
    <row r="81" spans="1:1" x14ac:dyDescent="0.2">
      <c r="A81" s="232" t="s">
        <v>814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EFE03AB-85A1-45A2-AE0D-B7103A9FF3A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Navngitte områder</vt:lpstr>
      </vt:variant>
      <vt:variant>
        <vt:i4>15</vt:i4>
      </vt:variant>
    </vt:vector>
  </HeadingPairs>
  <TitlesOfParts>
    <vt:vector size="30" baseType="lpstr">
      <vt:lpstr>Innledning</vt:lpstr>
      <vt:lpstr>Totale ressurser  per område</vt:lpstr>
      <vt:lpstr>Totale ressurser pr res.kat</vt:lpstr>
      <vt:lpstr>Feltoversikt</vt:lpstr>
      <vt:lpstr>Solgt mengde</vt:lpstr>
      <vt:lpstr>Reserver RK 1,2 og 3 </vt:lpstr>
      <vt:lpstr>Reserver RK 1 - Funn</vt:lpstr>
      <vt:lpstr>Reserver RK 2F - Funn</vt:lpstr>
      <vt:lpstr>Reserver RK 3 - Felt og Funn</vt:lpstr>
      <vt:lpstr>Funn RK 4F</vt:lpstr>
      <vt:lpstr>Funn RK 5F</vt:lpstr>
      <vt:lpstr>Funn RK 7F</vt:lpstr>
      <vt:lpstr>Funn i felt og funn</vt:lpstr>
      <vt:lpstr>Tilstedeværende</vt:lpstr>
      <vt:lpstr>UNFC</vt:lpstr>
      <vt:lpstr>Funn_som_i_2021_rapporteres_som_deler_av_andre_felt_og_funn_Discoveries_that_are_reported_under_other_fields_and_discoveries</vt:lpstr>
      <vt:lpstr>Feltoversikt!Utskriftsområde</vt:lpstr>
      <vt:lpstr>'Funn i felt og funn'!Utskriftsområde</vt:lpstr>
      <vt:lpstr>'Funn RK 4F'!Utskriftsområde</vt:lpstr>
      <vt:lpstr>'Funn RK 5F'!Utskriftsområde</vt:lpstr>
      <vt:lpstr>'Funn RK 7F'!Utskriftsområde</vt:lpstr>
      <vt:lpstr>Innledning!Utskriftsområde</vt:lpstr>
      <vt:lpstr>'Solgt mengde'!Utskriftsområde</vt:lpstr>
      <vt:lpstr>'Totale ressurser  per område'!Utskriftsområde</vt:lpstr>
      <vt:lpstr>Feltoversikt!Utskriftstitler</vt:lpstr>
      <vt:lpstr>'Funn i felt og funn'!Utskriftstitler</vt:lpstr>
      <vt:lpstr>'Reserver RK 1 - Funn'!Utskriftstitler</vt:lpstr>
      <vt:lpstr>'Reserver RK 1,2 og 3 '!Utskriftstitler</vt:lpstr>
      <vt:lpstr>'Solgt mengde'!Utskriftstitler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Nag Øystein Leiknes</cp:lastModifiedBy>
  <cp:lastPrinted>2023-01-30T14:39:50Z</cp:lastPrinted>
  <dcterms:created xsi:type="dcterms:W3CDTF">2011-02-17T09:00:03Z</dcterms:created>
  <dcterms:modified xsi:type="dcterms:W3CDTF">2023-03-08T12:36:12Z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