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115" documentId="8_{9EA107AD-36AF-40F2-BA2B-399E96D829E8}" xr6:coauthVersionLast="47" xr6:coauthVersionMax="47" xr10:uidLastSave="{7890DE4D-E272-4091-8E86-915BD0683DD0}"/>
  <bookViews>
    <workbookView xWindow="10821" yWindow="441" windowWidth="31347" windowHeight="13400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<sst xmlns="http://schemas.openxmlformats.org/spreadsheetml/2006/main" count="154" uniqueCount="42">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</sst>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3" zoomScale="85" zoomScaleNormal="85" workbookViewId="0">
      <selection activeCell="D27" sqref="D27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8.6833799999999997</v>
      </c>
      <c r="E8" s="21">
        <v>5.9378E-2</v>
      </c>
      <c r="F8" s="21">
        <v>1.0072859999999999</v>
      </c>
      <c r="G8" s="23">
        <f t="shared" ref="G8:G19" si="0">SUM(D8:F8)</f>
        <v>9.7500440000000008</v>
      </c>
      <c r="H8" s="20">
        <v>11.010654714992553</v>
      </c>
      <c r="I8" s="21">
        <v>10.8</v>
      </c>
      <c r="J8" s="22">
        <f t="shared" ref="J8:J19" si="1">SUM(G8+I8)</f>
        <v>20.550044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7.6033039999999996</v>
      </c>
      <c r="E9" s="21">
        <v>0.110761</v>
      </c>
      <c r="F9" s="21">
        <v>0.87876200000000004</v>
      </c>
      <c r="G9" s="22">
        <f t="shared" si="0"/>
        <v>8.5928269999999998</v>
      </c>
      <c r="H9" s="20">
        <v>9.5765228274427336</v>
      </c>
      <c r="I9" s="21">
        <v>9.98</v>
      </c>
      <c r="J9" s="22">
        <f t="shared" si="1"/>
        <v>18.572827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8.6606030000000001</v>
      </c>
      <c r="E10" s="21">
        <v>9.8855999999999999E-2</v>
      </c>
      <c r="F10" s="21">
        <v>0.97445800000000005</v>
      </c>
      <c r="G10" s="23">
        <f t="shared" si="0"/>
        <v>9.7339169999999999</v>
      </c>
      <c r="H10" s="20">
        <v>10.842847985526634</v>
      </c>
      <c r="I10" s="21">
        <v>10.9</v>
      </c>
      <c r="J10" s="23">
        <f t="shared" si="1"/>
        <v>20.633917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8.7023069999999993</v>
      </c>
      <c r="E11" s="21">
        <v>7.8012999999999999E-2</v>
      </c>
      <c r="F11" s="21">
        <v>0.89566400000000002</v>
      </c>
      <c r="G11" s="23">
        <f t="shared" si="0"/>
        <v>9.6759839999999997</v>
      </c>
      <c r="H11" s="20">
        <v>10.066910145492459</v>
      </c>
      <c r="I11" s="21">
        <v>10.3</v>
      </c>
      <c r="J11" s="23">
        <f t="shared" si="1"/>
        <v>19.975984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8.8226700000000005</v>
      </c>
      <c r="E12" s="21">
        <v>2.6353999999999999E-2</v>
      </c>
      <c r="F12" s="21">
        <v>0.85268299999999997</v>
      </c>
      <c r="G12" s="22">
        <f t="shared" si="0"/>
        <v>9.7017070000000007</v>
      </c>
      <c r="H12" s="20">
        <v>9.1795273194211582</v>
      </c>
      <c r="I12" s="21">
        <v>9.27</v>
      </c>
      <c r="J12" s="22">
        <f t="shared" si="1"/>
        <v>18.971707000000002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8.0008839999999992</v>
      </c>
      <c r="E13" s="21">
        <v>4.0722000000000001E-2</v>
      </c>
      <c r="F13" s="21">
        <v>0.83271200000000001</v>
      </c>
      <c r="G13" s="22">
        <f t="shared" si="0"/>
        <v>8.8743180000000006</v>
      </c>
      <c r="H13" s="20">
        <v>8.5079286056783818</v>
      </c>
      <c r="I13" s="21">
        <v>8.8000000000000007</v>
      </c>
      <c r="J13" s="23">
        <f t="shared" si="1"/>
        <v>17.674318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9.7123139999999992</v>
      </c>
      <c r="E14" s="21">
        <v>4.7767999999999998E-2</v>
      </c>
      <c r="F14" s="21">
        <v>0.94991400000000004</v>
      </c>
      <c r="G14" s="23">
        <f t="shared" si="0"/>
        <v>10.709995999999999</v>
      </c>
      <c r="H14" s="20">
        <v>9.9575726329662331</v>
      </c>
      <c r="I14" s="21">
        <v>10.199999999999999</v>
      </c>
      <c r="J14" s="23">
        <f t="shared" si="1"/>
        <v>20.909996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0.91851099999999997</v>
      </c>
      <c r="G15" s="23">
        <f t="shared" si="0"/>
        <v>10.640282000000001</v>
      </c>
      <c r="H15" s="20">
        <v>10.176712000648504</v>
      </c>
      <c r="I15" s="21">
        <v>10.4</v>
      </c>
      <c r="J15" s="23">
        <f t="shared" si="1"/>
        <v>21.040282000000001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9.0065729999999995</v>
      </c>
      <c r="E16" s="29">
        <v>0.161857</v>
      </c>
      <c r="F16" s="29">
        <v>0.72954600000000003</v>
      </c>
      <c r="G16" s="23">
        <f>SUM(D16:F16)</f>
        <v>9.8979759999999999</v>
      </c>
      <c r="H16" s="20">
        <v>8.6270816771587793</v>
      </c>
      <c r="I16" s="29">
        <v>8.5299999999999994</v>
      </c>
      <c r="J16" s="23">
        <f t="shared" si="1"/>
        <v>18.427976000000001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9.3673110000000008</v>
      </c>
      <c r="E17" s="21">
        <v>0.10623100000000001</v>
      </c>
      <c r="F17" s="21">
        <v>0.88248400000000005</v>
      </c>
      <c r="G17" s="23">
        <f t="shared" si="0"/>
        <v>10.356026</v>
      </c>
      <c r="H17" s="20">
        <v>10.665487160791237</v>
      </c>
      <c r="I17" s="21">
        <v>10.5</v>
      </c>
      <c r="J17" s="23">
        <f t="shared" si="1"/>
        <v>20.856026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8.9490060000000007</v>
      </c>
      <c r="E18" s="21">
        <v>0.10698199999999999</v>
      </c>
      <c r="F18" s="21">
        <v>0.902694</v>
      </c>
      <c r="G18" s="23">
        <f t="shared" si="0"/>
        <v>9.9586820000000014</v>
      </c>
      <c r="H18" s="20">
        <v>10.624372615477675</v>
      </c>
      <c r="I18" s="21">
        <v>10.9</v>
      </c>
      <c r="J18" s="23">
        <f t="shared" si="1"/>
        <v>20.858682000000002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9.6685529999999993</v>
      </c>
      <c r="E19" s="21">
        <v>0.108511</v>
      </c>
      <c r="F19" s="21">
        <v>1.0285820000000001</v>
      </c>
      <c r="G19" s="23">
        <f t="shared" si="0"/>
        <v>10.805645999999999</v>
      </c>
      <c r="H19" s="20">
        <v>11.077655537082775</v>
      </c>
      <c r="I19" s="21">
        <v>11.4</v>
      </c>
      <c r="J19" s="23">
        <f t="shared" si="1"/>
        <v>22.205646000000002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9.7222489999999997</v>
      </c>
      <c r="E20" s="21">
        <v>0.10749599999999999</v>
      </c>
      <c r="F20" s="21">
        <v>1.0068550000000001</v>
      </c>
      <c r="G20" s="23">
        <f>SUM(D20:F20)</f>
        <v>10.836599999999999</v>
      </c>
      <c r="H20" s="20">
        <v>10.727954452068051</v>
      </c>
      <c r="I20" s="21">
        <v>11.3</v>
      </c>
      <c r="J20" s="22">
        <f>SUM(G20+I20)</f>
        <v>22.136600000000001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8.7397410000000004</v>
      </c>
      <c r="E21" s="21">
        <v>8.8884000000000005E-2</v>
      </c>
      <c r="F21" s="21">
        <v>0.83786400000000005</v>
      </c>
      <c r="G21" s="22">
        <f t="shared" ref="G21:G31" si="6">SUM(D21:F21)</f>
        <v>9.6664890000000003</v>
      </c>
      <c r="H21" s="20">
        <v>10.159601279666189</v>
      </c>
      <c r="I21" s="21">
        <v>9.94</v>
      </c>
      <c r="J21" s="22">
        <f t="shared" ref="J21:J31" si="7">SUM(G21+I21)</f>
        <v>19.606489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1">
        <v>9.5212710000000005</v>
      </c>
      <c r="E22" s="21">
        <v>9.7264000000000003E-2</v>
      </c>
      <c r="F22" s="21">
        <v>0.93611999999999995</v>
      </c>
      <c r="G22" s="23">
        <f t="shared" si="6"/>
        <v>10.554655</v>
      </c>
      <c r="H22" s="20">
        <v>10.887774512378494</v>
      </c>
      <c r="I22" s="21">
        <v>10.9</v>
      </c>
      <c r="J22" s="23">
        <f t="shared" si="7"/>
        <v>21.454655000000002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8">
        <v>9.2695058666748942</v>
      </c>
      <c r="E23" s="28">
        <v>8.9738549987792973E-2</v>
      </c>
      <c r="F23" s="28">
        <v>0.93182894982910158</v>
      </c>
      <c r="G23" s="23">
        <f t="shared" si="6"/>
        <v>10.291073366491789</v>
      </c>
      <c r="H23" s="20">
        <v>9.9118578444715517</v>
      </c>
      <c r="I23" s="28">
        <v>10.176</v>
      </c>
      <c r="J23" s="23">
        <f t="shared" si="7"/>
        <v>20.467073366491789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8"/>
      <c r="E24" s="28"/>
      <c r="F24" s="28"/>
      <c r="G24" s="22">
        <f t="shared" si="6"/>
        <v>0</v>
      </c>
      <c r="H24" s="20">
        <v>9.4217826954709416</v>
      </c>
      <c r="I24" s="28"/>
      <c r="J24" s="22">
        <f t="shared" si="7"/>
        <v>0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8"/>
      <c r="E25" s="28"/>
      <c r="F25" s="28"/>
      <c r="G25" s="22">
        <f t="shared" si="6"/>
        <v>0</v>
      </c>
      <c r="H25" s="20">
        <v>9.4964497979391052</v>
      </c>
      <c r="I25" s="28"/>
      <c r="J25" s="23">
        <f t="shared" si="7"/>
        <v>0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8"/>
      <c r="E26" s="28"/>
      <c r="F26" s="28"/>
      <c r="G26" s="23">
        <f t="shared" si="6"/>
        <v>0</v>
      </c>
      <c r="H26" s="20">
        <v>11.06826158963311</v>
      </c>
      <c r="I26" s="28"/>
      <c r="J26" s="23">
        <f>SUM(G26+I26)</f>
        <v>0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8" zoomScale="85" zoomScaleNormal="85" workbookViewId="0">
      <selection activeCell="D23" sqref="D23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1.7618858129032258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0.20438157870967741</v>
      </c>
      <c r="G8" s="24">
        <f>'produksjonsdata-Sm3'!G8*6.29/'produksjonsdata-per dag'!$O8</f>
        <v>1.9783153793548389</v>
      </c>
      <c r="H8" s="24">
        <f>'produksjonsdata-Sm3'!H8*1000/'produksjonsdata-per dag'!$O8</f>
        <v>355.18241016105014</v>
      </c>
      <c r="I8" s="24">
        <f>'produksjonsdata-Sm3'!I8*1000/'produksjonsdata-per dag'!$O8</f>
        <v>348.38709677419354</v>
      </c>
      <c r="J8" s="24">
        <f>'produksjonsdata-Sm3'!J8/O8</f>
        <v>0.66290464516129033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1.7080279342857143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0.19740760642857144</v>
      </c>
      <c r="G9" s="24">
        <f>'produksjonsdata-Sm3'!G9*6.29/'produksjonsdata-per dag'!$O9</f>
        <v>1.9303172082142857</v>
      </c>
      <c r="H9" s="24">
        <f>'produksjonsdata-Sm3'!H9*1000/'produksjonsdata-per dag'!$O9</f>
        <v>342.01867240866903</v>
      </c>
      <c r="I9" s="24">
        <f>'produksjonsdata-Sm3'!I9*1000/'produksjonsdata-per dag'!$O9</f>
        <v>356.42857142857144</v>
      </c>
      <c r="J9" s="24">
        <f>'produksjonsdata-Sm3'!J9/O9</f>
        <v>0.66331525000000002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1.7572642861290322</v>
      </c>
      <c r="E10" s="24">
        <f>'produksjonsdata-Sm3'!E10*6.29/'produksjonsdata-per dag'!$O10</f>
        <v>2.005820129032258E-2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1.9750431590322581</v>
      </c>
      <c r="H10" s="24">
        <f>'produksjonsdata-Sm3'!H10*1000/'produksjonsdata-per dag'!$O10</f>
        <v>349.76928985569788</v>
      </c>
      <c r="I10" s="24">
        <f>'produksjonsdata-Sm3'!I10*1000/'produksjonsdata-per dag'!$O10</f>
        <v>351.61290322580646</v>
      </c>
      <c r="J10" s="24">
        <f>'produksjonsdata-Sm3'!J10/O10</f>
        <v>0.66561022580645157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1.8245837009999997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0.18779088533333335</v>
      </c>
      <c r="G11" s="24">
        <f>'produksjonsdata-Sm3'!G11*6.29/'produksjonsdata-per dag'!$O11</f>
        <v>2.0287313120000001</v>
      </c>
      <c r="H11" s="24">
        <f>'produksjonsdata-Sm3'!H11*1000/'produksjonsdata-per dag'!$O11</f>
        <v>335.5636715164153</v>
      </c>
      <c r="I11" s="24">
        <f>'produksjonsdata-Sm3'!I11*1000/'produksjonsdata-per dag'!$O11</f>
        <v>343.33333333333331</v>
      </c>
      <c r="J11" s="24">
        <f>'produksjonsdata-Sm3'!J11/O11</f>
        <v>0.66586613333333333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1.7901482032258065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0.17301213129032258</v>
      </c>
      <c r="G12" s="24">
        <f>'produksjonsdata-Sm3'!G12*6.29/'produksjonsdata-per dag'!$O12</f>
        <v>1.9685076461290325</v>
      </c>
      <c r="H12" s="24">
        <f>'produksjonsdata-Sm3'!H12*1000/'produksjonsdata-per dag'!$O12</f>
        <v>296.11378449745672</v>
      </c>
      <c r="I12" s="24">
        <f>'produksjonsdata-Sm3'!I12*1000/'produksjonsdata-per dag'!$O12</f>
        <v>299.03225806451616</v>
      </c>
      <c r="J12" s="24">
        <f>'produksjonsdata-Sm3'!J12/O12</f>
        <v>0.61199054838709688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1.6775186786666665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0.17459194933333333</v>
      </c>
      <c r="G13" s="24">
        <f>'produksjonsdata-Sm3'!G13*6.29/'produksjonsdata-per dag'!$O13</f>
        <v>1.8606486740000001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293.33333333333331</v>
      </c>
      <c r="J13" s="24">
        <f>'produksjonsdata-Sm3'!J13/O13</f>
        <v>0.58914393333333337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1.9706598406451612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0.19274061483870969</v>
      </c>
      <c r="G14" s="24">
        <f>'produksjonsdata-Sm3'!G14*6.29/'produksjonsdata-per dag'!$O14</f>
        <v>2.1730927367741932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329.03225806451616</v>
      </c>
      <c r="J14" s="24">
        <f>'produksjonsdata-Sm3'!J14/O14</f>
        <v>0.674516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0.18636884483870969</v>
      </c>
      <c r="G15" s="24">
        <f>'produksjonsdata-Sm3'!G15*6.29/'produksjonsdata-per dag'!$O15</f>
        <v>2.1589475412903227</v>
      </c>
      <c r="H15" s="24">
        <f>'produksjonsdata-Sm3'!H15*1000/'produksjonsdata-per dag'!$O15</f>
        <v>328.28103227898401</v>
      </c>
      <c r="I15" s="24">
        <f>'produksjonsdata-Sm3'!I15*1000/'produksjonsdata-per dag'!$O15</f>
        <v>335.48387096774195</v>
      </c>
      <c r="J15" s="24">
        <f>'produksjonsdata-Sm3'!J15/O15</f>
        <v>0.67871877419354842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1.8883781389999998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0.15296147800000001</v>
      </c>
      <c r="G16" s="24">
        <f>'produksjonsdata-Sm3'!G16*6.29/'produksjonsdata-per dag'!$O16</f>
        <v>2.0752756346666668</v>
      </c>
      <c r="H16" s="24">
        <f>'produksjonsdata-Sm3'!H16*1000/'produksjonsdata-per dag'!$O16</f>
        <v>287.569389238626</v>
      </c>
      <c r="I16" s="24">
        <f>'produksjonsdata-Sm3'!I16*1000/'produksjonsdata-per dag'!$O16</f>
        <v>284.33333333333331</v>
      </c>
      <c r="J16" s="24">
        <f>'produksjonsdata-Sm3'!J16/O16</f>
        <v>0.61426586666666672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1.9006576190322582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0.17905885032258065</v>
      </c>
      <c r="G17" s="24">
        <f>'produksjonsdata-Sm3'!G17*6.29/'produksjonsdata-per dag'!$O17</f>
        <v>2.1012710819354838</v>
      </c>
      <c r="H17" s="24">
        <f>'produksjonsdata-Sm3'!H17*1000/'produksjonsdata-per dag'!$O17</f>
        <v>344.04797292874957</v>
      </c>
      <c r="I17" s="24">
        <f>'produksjonsdata-Sm3'!I17*1000/'produksjonsdata-per dag'!$O17</f>
        <v>338.70967741935482</v>
      </c>
      <c r="J17" s="24">
        <f>'produksjonsdata-Sm3'!J17/O17</f>
        <v>0.67277503225806456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1.8763082580000003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0.18926484200000002</v>
      </c>
      <c r="G18" s="24">
        <f>'produksjonsdata-Sm3'!G18*6.29/'produksjonsdata-per dag'!$O18</f>
        <v>2.0880036593333338</v>
      </c>
      <c r="H18" s="24">
        <f>'produksjonsdata-Sm3'!H18*1000/'produksjonsdata-per dag'!$O18</f>
        <v>354.14575384925587</v>
      </c>
      <c r="I18" s="24">
        <f>'produksjonsdata-Sm3'!I18*1000/'produksjonsdata-per dag'!$O18</f>
        <v>363.33333333333331</v>
      </c>
      <c r="J18" s="24">
        <f>'produksjonsdata-Sm3'!J18/O18</f>
        <v>0.69528940000000006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1.9617805925806451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0.20870260580645164</v>
      </c>
      <c r="G19" s="25">
        <f>'produksjonsdata-Sm3'!G19*6.29/'produksjonsdata-per dag'!$O19</f>
        <v>2.1925004303225806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367.74193548387098</v>
      </c>
      <c r="J19" s="24">
        <f>'produksjonsdata-Sm3'!J19/O19</f>
        <v>0.71631116129032268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1.9726756841935482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0.20429412741935485</v>
      </c>
      <c r="G20" s="25">
        <f>'produksjonsdata-Sm3'!G20*6.29/'produksjonsdata-per dag'!$O20</f>
        <v>2.1987810967741934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364.51612903225805</v>
      </c>
      <c r="J20" s="24">
        <f>'produksjonsdata-Sm3'!J20/O20</f>
        <v>0.71408387096774195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1.9633203889285717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0.18822016285714288</v>
      </c>
      <c r="G21" s="25">
        <f>'produksjonsdata-Sm3'!G21*6.29/'produksjonsdata-per dag'!$O21</f>
        <v>2.1715077075</v>
      </c>
      <c r="H21" s="25">
        <f>'produksjonsdata-Sm3'!H21*1000/'produksjonsdata-per dag'!$O21</f>
        <v>362.84290284522103</v>
      </c>
      <c r="I21" s="25">
        <f>'produksjonsdata-Sm3'!I21*1000/'produksjonsdata-per dag'!$O21</f>
        <v>355</v>
      </c>
      <c r="J21" s="24">
        <f>'produksjonsdata-Sm3'!J21/O21</f>
        <v>0.70023175000000004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1.9318965996774196</v>
      </c>
      <c r="E22" s="25">
        <f>'produksjonsdata-Sm3'!E22*6.29/'produksjonsdata-per dag'!$O22</f>
        <v>1.9735179354838709E-2</v>
      </c>
      <c r="F22" s="25">
        <f>'produksjonsdata-Sm3'!F22*6.29/'produksjonsdata-per dag'!$O22</f>
        <v>0.18994176774193547</v>
      </c>
      <c r="G22" s="25">
        <f>'produksjonsdata-Sm3'!G22*6.29/'produksjonsdata-per dag'!$O22</f>
        <v>2.1415735467741936</v>
      </c>
      <c r="H22" s="25">
        <f>'produksjonsdata-Sm3'!H22*1000/'produksjonsdata-per dag'!$O22</f>
        <v>351.21853265737076</v>
      </c>
      <c r="I22" s="25">
        <f>'produksjonsdata-Sm3'!I22*1000/'produksjonsdata-per dag'!$O22</f>
        <v>351.61290322580646</v>
      </c>
      <c r="J22" s="24">
        <f>'produksjonsdata-Sm3'!J22/O22</f>
        <v>0.69208564516129045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31">
        <f>'produksjonsdata-Sm3'!D23*6.29/'produksjonsdata-per dag'!$O23</f>
        <v>1.9435063967128363</v>
      </c>
      <c r="E23" s="31">
        <f>'produksjonsdata-Sm3'!E23*6.29/'produksjonsdata-per dag'!$O23</f>
        <v>1.8815182647440594E-2</v>
      </c>
      <c r="F23" s="31">
        <f>'produksjonsdata-Sm3'!F23*6.29/'produksjonsdata-per dag'!$O23</f>
        <v>0.19537346981416831</v>
      </c>
      <c r="G23" s="31">
        <f>'produksjonsdata-Sm3'!G23*6.29/'produksjonsdata-per dag'!$O23</f>
        <v>2.1576950491744449</v>
      </c>
      <c r="H23" s="25">
        <f>'produksjonsdata-Sm3'!H23*1000/'produksjonsdata-per dag'!$O23</f>
        <v>330.39526148238502</v>
      </c>
      <c r="I23" s="31">
        <f>'produksjonsdata-Sm3'!I23*1000/'produksjonsdata-per dag'!$O23</f>
        <v>339.2</v>
      </c>
      <c r="J23" s="24">
        <f>'produksjonsdata-Sm3'!J23/O23</f>
        <v>0.68223577888305964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0</v>
      </c>
      <c r="E24" s="25">
        <f>'produksjonsdata-Sm3'!E24*6.29/'produksjonsdata-per dag'!$O24</f>
        <v>0</v>
      </c>
      <c r="F24" s="25">
        <f>'produksjonsdata-Sm3'!F24*6.29/'produksjonsdata-per dag'!$O24</f>
        <v>0</v>
      </c>
      <c r="G24" s="25">
        <f>'produksjonsdata-Sm3'!G24*6.29/'produksjonsdata-per dag'!$O24</f>
        <v>0</v>
      </c>
      <c r="H24" s="25">
        <f>'produksjonsdata-Sm3'!H24*1000/'produksjonsdata-per dag'!$O24</f>
        <v>303.92847404744975</v>
      </c>
      <c r="I24" s="25">
        <f>'produksjonsdata-Sm3'!I24*1000/'produksjonsdata-per dag'!$O24</f>
        <v>0</v>
      </c>
      <c r="J24" s="24">
        <f>'produksjonsdata-Sm3'!J24/O24</f>
        <v>0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0</v>
      </c>
      <c r="E25" s="25">
        <f>'produksjonsdata-Sm3'!E25*6.29/'produksjonsdata-per dag'!$O25</f>
        <v>0</v>
      </c>
      <c r="F25" s="25">
        <f>'produksjonsdata-Sm3'!F25*6.29/'produksjonsdata-per dag'!$O25</f>
        <v>0</v>
      </c>
      <c r="G25" s="25">
        <f>'produksjonsdata-Sm3'!G25*6.29/'produksjonsdata-per dag'!$O25</f>
        <v>0</v>
      </c>
      <c r="H25" s="25">
        <f>'produksjonsdata-Sm3'!H25*1000/'produksjonsdata-per dag'!$O25</f>
        <v>316.54832659797017</v>
      </c>
      <c r="I25" s="25">
        <f>'produksjonsdata-Sm3'!I25*1000/'produksjonsdata-per dag'!$O25</f>
        <v>0</v>
      </c>
      <c r="J25" s="25">
        <f>'produksjonsdata-Sm3'!J25/O25</f>
        <v>0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0</v>
      </c>
      <c r="E26" s="25">
        <f>'produksjonsdata-Sm3'!E26*6.29/'produksjonsdata-per dag'!$O26</f>
        <v>0</v>
      </c>
      <c r="F26" s="25">
        <f>'produksjonsdata-Sm3'!F26*6.29/'produksjonsdata-per dag'!$O26</f>
        <v>0</v>
      </c>
      <c r="G26" s="25">
        <f>'produksjonsdata-Sm3'!G26*6.29/'produksjonsdata-per dag'!$O26</f>
        <v>0</v>
      </c>
      <c r="H26" s="25">
        <f>'produksjonsdata-Sm3'!H26*1000/'produksjonsdata-per dag'!$O26</f>
        <v>357.04069643977772</v>
      </c>
      <c r="I26" s="25">
        <f>'produksjonsdata-Sm3'!I26*1000/'produksjonsdata-per dag'!$O26</f>
        <v>0</v>
      </c>
      <c r="J26" s="24">
        <f>'produksjonsdata-Sm3'!J26/O26</f>
        <v>0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962c267340b57548471550171c0e8050">
  <xsd:schema xmlns:xsd="http://www.w3.org/2001/XMLSchema" xmlns:xs="http://www.w3.org/2001/XMLSchema" xmlns:p="http://schemas.microsoft.com/office/2006/metadata/properties" xmlns:ns2="2bd013c7-4581-482e-b998-f78837df8140" xmlns:ns3="e0bf0d6d-a629-4828-a92a-90b0d9e6d7cb" targetNamespace="http://schemas.microsoft.com/office/2006/metadata/properties" ma:root="true" ma:fieldsID="99b0ec07580325e4cd5bb76296ab0f7e" ns2:_="" ns3:_="">
    <xsd:import namespace="2bd013c7-4581-482e-b998-f78837df8140"/>
    <xsd:import namespace="e0bf0d6d-a629-4828-a92a-90b0d9e6d7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f0d6d-a629-4828-a92a-90b0d9e6d7c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e0bf0d6d-a629-4828-a92a-90b0d9e6d7cb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93C31-69EB-438D-93C4-8E59C55D7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e0bf0d6d-a629-4828-a92a-90b0d9e6d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2026-05-19T07:17:05Z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</Properties>
</file>