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11/relationships/webextensiontaskpanes" Target="xl/webextensions/taskpanes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kkeldirektoratet.sharepoint.com/sites/Sokkeldatalag/Delte dokumenter/Regelverkspliktig innmelding/_Drift_Videreutvikling_Regelverkspliktig_innmelding/2024_06_+/Drift_Regelverkspliktig_innmelding/"/>
    </mc:Choice>
  </mc:AlternateContent>
  <xr:revisionPtr revIDLastSave="0" documentId="8_{7E1012A2-6BA9-47F9-824F-E7AB83B58326}" xr6:coauthVersionLast="47" xr6:coauthVersionMax="47" xr10:uidLastSave="{00000000-0000-0000-0000-000000000000}"/>
  <bookViews>
    <workbookView xWindow="-110" yWindow="-110" windowWidth="22780" windowHeight="14540" firstSheet="2" activeTab="2" xr2:uid="{35003E8F-219A-4AE8-AB0D-0B29AE31F78D}"/>
  </bookViews>
  <sheets>
    <sheet name="kladd" sheetId="3" state="hidden" r:id="rId1"/>
    <sheet name="Ark1" sheetId="8" state="hidden" r:id="rId2"/>
    <sheet name="Forside" sheetId="24" r:id="rId3"/>
    <sheet name="Regelverkspliktig innmelding" sheetId="1" r:id="rId4"/>
    <sheet name="Endringer" sheetId="25" r:id="rId5"/>
  </sheets>
  <definedNames>
    <definedName name="_xlnm._FilterDatabase" localSheetId="0" hidden="1">kladd!$F$9:$F$58</definedName>
    <definedName name="_xlnm._FilterDatabase" localSheetId="3" hidden="1">'Regelverkspliktig innmelding'!$A$73:$E$73</definedName>
    <definedName name="Brønndata___Sluttrapportering_–_funnevaluering">'Regelverkspliktig innmelding'!$B$15</definedName>
    <definedName name="Slicer_Driftsfase">#N/A</definedName>
    <definedName name="Slicer_Etterfase">#N/A</definedName>
    <definedName name="Slicer_Førfase">#N/A</definedName>
    <definedName name="Slicer_letefase">#N/A</definedName>
    <definedName name="Slicer_Senfase">#N/A</definedName>
    <definedName name="Slicer_Tema">#N/A</definedName>
    <definedName name="Slicer_tidligfase">#N/A</definedName>
    <definedName name="_xlnm.Print_Titles" localSheetId="3">'Regelverkspliktig innmelding'!$6:$6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6"/>
        <x14:slicerCache r:id="rId7"/>
        <x14:slicerCache r:id="rId8"/>
        <x14:slicerCache r:id="rId9"/>
        <x14:slicerCache r:id="rId10"/>
        <x14:slicerCache r:id="rId11"/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D2" i="1" l="1"/>
  <c r="B1" i="3" a="1"/>
  <c r="B1" i="3" s="1"/>
  <c r="B2" i="1"/>
  <c r="H2" i="1"/>
  <c r="I2" i="1"/>
  <c r="J2" i="1"/>
  <c r="F2" i="1"/>
  <c r="G2" i="1"/>
  <c r="L2" i="1"/>
  <c r="M2" i="1"/>
  <c r="N2" i="1"/>
  <c r="O2" i="1"/>
  <c r="P2" i="1"/>
  <c r="K2" i="1"/>
  <c r="E2" i="1"/>
  <c r="C2" i="1"/>
  <c r="Q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43F6FBC-32D1-4461-9003-654394C80593}" keepAlive="1" name="Spørring - Hjemmelhjelp" description="Tilkobling til spørringen Hjemmelhjelp i arbeidsboken." type="5" refreshedVersion="0" background="1" saveData="1">
    <dbPr connection="Provider=Microsoft.Mashup.OleDb.1;Data Source=$Workbook$;Location=Hjemmelhjelp;Extended Properties=&quot;&quot;" command="SELECT * FROM [Hjemmelhjelp]"/>
  </connection>
  <connection id="2" xr16:uid="{ED39BDF5-380C-4EC3-A152-CFEE760BEA67}" keepAlive="1" name="Spørring - Tabell1" description="Tilkobling til spørringen Tabell1 i arbeidsboken." type="5" refreshedVersion="8" background="1" saveData="1">
    <dbPr connection="Provider=Microsoft.Mashup.OleDb.1;Data Source=$Workbook$;Location=Tabell1;Extended Properties=&quot;&quot;" command="SELECT * FROM [Tabell1]"/>
  </connection>
  <connection id="3" xr16:uid="{4D85B363-C682-4422-BE1F-3AE011C753D1}" keepAlive="1" name="Spørring - Tabell1 (2)" description="Tilkobling til spørringen Tabell1 (2) i arbeidsboken." type="5" refreshedVersion="8" background="1" saveData="1">
    <dbPr connection="Provider=Microsoft.Mashup.OleDb.1;Data Source=$Workbook$;Location=&quot;Tabell1 (2)&quot;;Extended Properties=&quot;&quot;" command="SELECT * FROM [Tabell1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<sst xmlns="http://schemas.openxmlformats.org/spreadsheetml/2006/main" count="1519" uniqueCount="496">
  <si>
    <t>Kode ift lovverk</t>
  </si>
  <si>
    <t>Forskrift om ressursforvaltning i petroleumsvirksomheten (ressursforskriften) - Lovdata</t>
  </si>
  <si>
    <t>Forskrift til lov om petroleumsvirksomhet - Lovdata</t>
  </si>
  <si>
    <t>Forskrift om Petroleumsregisteret § 2-3</t>
  </si>
  <si>
    <t>CO2-avgiftsloven</t>
  </si>
  <si>
    <t>veiledning til PUD og PAD</t>
  </si>
  <si>
    <t>Hjemmel</t>
  </si>
  <si>
    <t>Petroleumsloven § 5-1, Petroleumsforskriften §§ 43, 44 og 45</t>
  </si>
  <si>
    <t>Petroleumsloven</t>
  </si>
  <si>
    <t>§</t>
  </si>
  <si>
    <t>5-1,</t>
  </si>
  <si>
    <t>Petroleumsforskriften</t>
  </si>
  <si>
    <t>§§</t>
  </si>
  <si>
    <t>og</t>
  </si>
  <si>
    <t>Ressursforskriften § 13</t>
  </si>
  <si>
    <t>Ressursforskriften</t>
  </si>
  <si>
    <t>Ressursforskriften § 17, (Petroleumsforskriften § 48)</t>
  </si>
  <si>
    <t>(Petroleumsforskriften</t>
  </si>
  <si>
    <t>48)</t>
  </si>
  <si>
    <t>Ressursforskriften § 23</t>
  </si>
  <si>
    <t>Ressursforskriften § 18</t>
  </si>
  <si>
    <t>Petroleumsforskriften § 16, Ressursforskriften § 30</t>
  </si>
  <si>
    <t>Ressursforskriften § 30</t>
  </si>
  <si>
    <t>Ressursforskriften § 29</t>
  </si>
  <si>
    <t>Petroleumsforskriften § 17</t>
  </si>
  <si>
    <t>Petroleumsforskriften § 30j</t>
  </si>
  <si>
    <t>30j</t>
  </si>
  <si>
    <t>Petroleumsforskriften § 47, Ressursforskriften § 35</t>
  </si>
  <si>
    <t>Ressursforskriften § 27</t>
  </si>
  <si>
    <t>Petroleumsforskriften §§ 22a, 22b og 22c</t>
  </si>
  <si>
    <t>22a,</t>
  </si>
  <si>
    <t>22b</t>
  </si>
  <si>
    <t>22c</t>
  </si>
  <si>
    <t>Petroleumsforskriften §§ 28, 29 og 45</t>
  </si>
  <si>
    <t>Petroleumsforskriften § 22</t>
  </si>
  <si>
    <t>Måleforskriften § 29</t>
  </si>
  <si>
    <t>Måleforskriften</t>
  </si>
  <si>
    <t>Måleforskriften § 30</t>
  </si>
  <si>
    <t>Måleforskriften § 18</t>
  </si>
  <si>
    <t>Måleforskriften § 29 CO2-avgiftsloven § 4</t>
  </si>
  <si>
    <t>Petroleumsforskriften § 50a</t>
  </si>
  <si>
    <t>50a</t>
  </si>
  <si>
    <t>Ressursforskriften § 28</t>
  </si>
  <si>
    <t>Forskrift</t>
  </si>
  <si>
    <t>om</t>
  </si>
  <si>
    <t>Petroleumsregisteret</t>
  </si>
  <si>
    <t>Petroleumsloven § 4-3, Petroleumsforskriften § 28</t>
  </si>
  <si>
    <t>4-3,</t>
  </si>
  <si>
    <t>Petroleumsloven § 4-2, Petroleumsforskriften § 20</t>
  </si>
  <si>
    <t>4-2,</t>
  </si>
  <si>
    <t>Petroleumsforskriften § 50, 1. ledd</t>
  </si>
  <si>
    <t>1.</t>
  </si>
  <si>
    <t>ledd</t>
  </si>
  <si>
    <t>Petroleumsloven § 10-4</t>
  </si>
  <si>
    <t>Ressursforskriften § 34</t>
  </si>
  <si>
    <t>Ressursforskriften § 33</t>
  </si>
  <si>
    <t>Petroleumsforskriften § 23</t>
  </si>
  <si>
    <t>Petroleumsforskriften § 18</t>
  </si>
  <si>
    <t>Petroleumsforskriften § 30e</t>
  </si>
  <si>
    <t>30e</t>
  </si>
  <si>
    <t>Petroleumsforskriften § 30b</t>
  </si>
  <si>
    <t>30b</t>
  </si>
  <si>
    <t>Petroleumsloven § 10-12 andre ledd</t>
  </si>
  <si>
    <t>andre</t>
  </si>
  <si>
    <t>Petroleumsloven § 10-12 første ledd, Petroleumsforskriften § 72</t>
  </si>
  <si>
    <t>første</t>
  </si>
  <si>
    <t>ledd,</t>
  </si>
  <si>
    <t>Petroleumsloven § 4-2 og § 4-3, veiledning til PUD og PAD</t>
  </si>
  <si>
    <t>veiledning</t>
  </si>
  <si>
    <t>til</t>
  </si>
  <si>
    <t>PUD</t>
  </si>
  <si>
    <t>PAD</t>
  </si>
  <si>
    <t>Petroleumsforskriften § 30 Ressursforskriften § 12</t>
  </si>
  <si>
    <t>Petroleumsforskriften § 6 Ressursforskriften § 25</t>
  </si>
  <si>
    <t>Ressursforskriften § 11</t>
  </si>
  <si>
    <t>Petroleumsforskriften § 6 Ressursforskriften § 6</t>
  </si>
  <si>
    <t>Petroleumsforskriften § 3</t>
  </si>
  <si>
    <t>Petroleumsloven § 3-9 femte ledd</t>
  </si>
  <si>
    <t>femte</t>
  </si>
  <si>
    <t>Petroleumsforskriften § 14</t>
  </si>
  <si>
    <t>Petroleumsforskriften § 8</t>
  </si>
  <si>
    <t>Petroleumsforskriften § 16, Ressursforskriften § 37</t>
  </si>
  <si>
    <t>Lpnr</t>
  </si>
  <si>
    <t>Status</t>
  </si>
  <si>
    <t>Beskrivelse</t>
  </si>
  <si>
    <t>Innsendes til SODIR</t>
  </si>
  <si>
    <t>Innsendes til ED</t>
  </si>
  <si>
    <t>Innsendes til andre</t>
  </si>
  <si>
    <t>Kommentarer</t>
  </si>
  <si>
    <t>Eventuell veiledning/temaside/skjema</t>
  </si>
  <si>
    <t>Medium/Kanal</t>
  </si>
  <si>
    <t>Tidsfrist</t>
  </si>
  <si>
    <t>Førfase</t>
  </si>
  <si>
    <t>Letefase</t>
  </si>
  <si>
    <t>Tidligfase</t>
  </si>
  <si>
    <t>Driftsfase</t>
  </si>
  <si>
    <t>Senfase</t>
  </si>
  <si>
    <t>Etterfase</t>
  </si>
  <si>
    <t>Lag</t>
  </si>
  <si>
    <t>Person</t>
  </si>
  <si>
    <t>Tema</t>
  </si>
  <si>
    <t>I arbeid</t>
  </si>
  <si>
    <t>Vurdering av en  petroleumsforekomst, Informasjon</t>
  </si>
  <si>
    <t>Pf. § 16</t>
  </si>
  <si>
    <t>SODIR</t>
  </si>
  <si>
    <t>Se punkt Brønndata - Sluttrapportering –  funnvaluering</t>
  </si>
  <si>
    <t>Veiledning</t>
  </si>
  <si>
    <t>AC  Sodir (Postboks@Sodir.no)</t>
  </si>
  <si>
    <t>Innen 6 måneder etter avsluttet boring</t>
  </si>
  <si>
    <t>-</t>
  </si>
  <si>
    <t>Ja</t>
  </si>
  <si>
    <t>Sokkeldata</t>
  </si>
  <si>
    <t>OK</t>
  </si>
  <si>
    <t>Brønn</t>
  </si>
  <si>
    <t>Bore- og brønnaktiviteter Boreprogram</t>
  </si>
  <si>
    <t>Rf. § 13</t>
  </si>
  <si>
    <t>Søknad om betegnelse og klassifisering for hver brønn (Brønnbane, tekniske sidesteg?)</t>
  </si>
  <si>
    <t>To uker før planlagt borestart for undersøkelsesbrønner, to dager før borestart for utvinningsbrønner og "andre" brønner.</t>
  </si>
  <si>
    <t>Bore- og brønnaktiviteter Boretillatelse for letebrønner</t>
  </si>
  <si>
    <t>Boretillatelse for letebrønner gis på grunnlag av søknad på eget skjema for registrering av brønner samt informasjon i boreprogrammet</t>
  </si>
  <si>
    <t>Skjema</t>
  </si>
  <si>
    <t>To uker før planlagt borestart</t>
  </si>
  <si>
    <t>Bore- og brønnaktiviteter informasjon om formasjonstest</t>
  </si>
  <si>
    <t>Rf. § 17, (Pf. § 48)</t>
  </si>
  <si>
    <t>Gjelder letebrønner og utvinningsbrønner før et felt er satt i produksjon.</t>
  </si>
  <si>
    <t>Senest 3 døgn før testaktiviteten påbegynnes</t>
  </si>
  <si>
    <t>Ja (bør endres?)</t>
  </si>
  <si>
    <t>Bore- og brønnaktiviteter Informasjon om permanent plugging av brønn / brønnbaner</t>
  </si>
  <si>
    <t>Rf. § 22</t>
  </si>
  <si>
    <t>Bestemmelsen regulerer Plugging av brønn og brønnbane (ikke permanent)</t>
  </si>
  <si>
    <t>Tema (MÅ UTGÅ? PERMANENT?)</t>
  </si>
  <si>
    <t>Senest ett døgn før oppstart</t>
  </si>
  <si>
    <t>Bore- og brønnaktiviteter Rapportering under bore- og brønnaktivitet</t>
  </si>
  <si>
    <t>Rf. § 18</t>
  </si>
  <si>
    <t xml:space="preserve">Rapporteres daglig i DDRS på XML format. Både SODIR og Havtil er mottakere </t>
  </si>
  <si>
    <t>Borerapportering (DDRS) (havtil.no)</t>
  </si>
  <si>
    <t>Rapporteres til "smil-server" i SODIR. De fleste operatører rapporterer via Offshore NorgeS løsning (Collabor8)</t>
  </si>
  <si>
    <t>Senest 14:00 påfølgende dag</t>
  </si>
  <si>
    <t>Bore- og brønnaktiviteter Registrering av brønner, brønnbaner og grunne  boringer</t>
  </si>
  <si>
    <t>Bore- og brønnaktiviteter Reklassifisering av brønner</t>
  </si>
  <si>
    <t>Brønndata - Sluttrapportering – funnevaluering</t>
  </si>
  <si>
    <t>Pf. § 16, Rf. § 30</t>
  </si>
  <si>
    <t>Brønndata - Sluttrapportering – geofaglig og reservoarteknisk sluttrapport, digitale data og andre enkeltrapporter</t>
  </si>
  <si>
    <t>Rf. § 30</t>
  </si>
  <si>
    <t>Diskos</t>
  </si>
  <si>
    <t>Blåbok</t>
  </si>
  <si>
    <t>Brønndata Prøver og preparater fra brønner</t>
  </si>
  <si>
    <t>Rf. § 29</t>
  </si>
  <si>
    <t>Ressursforskriftens § 29 gir tydelige føringer for hvordan materialet skal overleveres til SODIR.</t>
  </si>
  <si>
    <t>Transporteres til SODIRs Geobank</t>
  </si>
  <si>
    <t>Geofaglig materiale og dokumentasjon ved tilbakelevering, oppgivelse, bortfall og utløp. Herunder statusrapport ved bortfall, oppgivelse og utløp.</t>
  </si>
  <si>
    <t>Rf. § 27</t>
  </si>
  <si>
    <t>Sendes ikke ved delvise tilbakeleveringer av areal.</t>
  </si>
  <si>
    <t>Veileder til statusrapport ved oppgivelse, bortfall eller utløp av en utvinningstillatelse
 - usikker på om den rette - viser til npd.no</t>
  </si>
  <si>
    <t>Innen 3 måneder etter utløp/bortfall/oppgivelse</t>
  </si>
  <si>
    <t>Geodata</t>
  </si>
  <si>
    <t>Produksjonsfasen Daglige opplysninger</t>
  </si>
  <si>
    <t>Rf. § 33</t>
  </si>
  <si>
    <t>Gjøres direkte tilgjengelig via Offshore Norge's Collabor8 Subsurface og License2Share (L2S)</t>
  </si>
  <si>
    <t>Innhentes av Sokkeldirektoratet</t>
  </si>
  <si>
    <t>Utvinning</t>
  </si>
  <si>
    <t>Produksjonsdata, månedlig rapportering; produksjon, injeksjon, lager og salg</t>
  </si>
  <si>
    <t>Rf. § 34</t>
  </si>
  <si>
    <t>Rapportering til Diskos iht Sokkeldirektoratets krav.</t>
  </si>
  <si>
    <t>Grønn bok</t>
  </si>
  <si>
    <t>Innen den 20. i måneden etter produksjonsmåneden</t>
  </si>
  <si>
    <t>Regelverkspliktig informasjon</t>
  </si>
  <si>
    <t>Om oversikten</t>
  </si>
  <si>
    <t>NB. Filen fungerer best åpnet i App, ikke Nettleser</t>
  </si>
  <si>
    <t>Dette er en oppdatert versjon, som  erstatter versjon fra 1.7.2024</t>
  </si>
  <si>
    <t>Endring gjelder punkt 5, "Bore- og brønnaktiviteter Informasjon om plugging av brønnbaner";RF§22. se fane Endringer</t>
  </si>
  <si>
    <t>I egen fane "Regelverkspliktig innmelding" kan du finne en oversikt over data og informasjon som må sendes til Sokkeldirektoratet.</t>
  </si>
  <si>
    <t>Oversikten omfatter både ting som sendes andre adresser, og ting som sendes på kopi.</t>
  </si>
  <si>
    <t>Opplysninger om hvem som skal ha kopi, er delvis iht lov og forskrift, og delvis iht hva som er vanlig praksis, og kan bli justert.</t>
  </si>
  <si>
    <t>Listen er dessverre verken fullstendig eller komplett, og Sokkeldirektoratet vil sette pris på innspill som kan forbedre listen.</t>
  </si>
  <si>
    <r>
      <t>Pr juni 2024 mangler bl a informasjon om Samtykker og Lagring av CO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. Se bokser lenge nede på siden.</t>
    </r>
  </si>
  <si>
    <t xml:space="preserve">For innspill, send en e-post til </t>
  </si>
  <si>
    <t>factweb@sodir.no</t>
  </si>
  <si>
    <t>Viktigste endringer siden desember 2023 til 1.7.24 var:</t>
  </si>
  <si>
    <t>1) Oversikten er oppdatert på bakgrunn av ny Ressursforskrift og Måleforskrift</t>
  </si>
  <si>
    <t>2) Oversikten er mye mer omfattende. Antall henvisninger (linjer i tabell) er økt fra ca 50 til ca 65.</t>
  </si>
  <si>
    <t>3) Navn og e-postadresser til Departement og Direktorat er oppdatert, Lenker er nå etter beste evne oppdatert (mot sodir.no, ikke npd.no)</t>
  </si>
  <si>
    <t>4) Authority Communication(AC) er nå oppgitt som hovedkanal for innsending av regelverkspliktig informasjon (for de som har tilgang)</t>
  </si>
  <si>
    <t>Som en hjelp er listen delt inn iht</t>
  </si>
  <si>
    <t>Fase (fra før leting til etter avsluttet produksjon / drift)</t>
  </si>
  <si>
    <t>NB Liggende layout i arket.</t>
  </si>
  <si>
    <t>Bruk trykk-knapper inne i regnearket (denne siden inneholder kun bilder av trykk-knappene)</t>
  </si>
  <si>
    <t>Vanlig filtrering kan også gjøres i regnearket</t>
  </si>
  <si>
    <t>Faser: Tidligfase inkluderer fasen etter Letefasen til og med Plan for utbygging og drift (PUD) / Plan for anlegg og drift (PAD)</t>
  </si>
  <si>
    <t>Driftsfase inkluderer perioden etter godkjent PUD/PAD, og  forberedelser til drift av felt eller innretning (inklusiv rør).</t>
  </si>
  <si>
    <t>Regelverk, skjema og veiledninger er lenket opp. Også her kan det være feil eller mangler, vi gjerne vil høre om.</t>
  </si>
  <si>
    <t>Noen kjente mangler er oppgitt nederst, her.</t>
  </si>
  <si>
    <t>For regelverk, er lenken til høyeste lovnivå, slik at lenken f eks er til Petroleumsloven, hvis henvisningen er til Lov OG Forskrift.</t>
  </si>
  <si>
    <t>Lenker til regelverk</t>
  </si>
  <si>
    <t>Forkortelser i listen</t>
  </si>
  <si>
    <t xml:space="preserve">Sokkeldirektoratet har en egen veileder til Ressursforskriften som kan være nyttig </t>
  </si>
  <si>
    <t>PL</t>
  </si>
  <si>
    <t>flere steder enn det vises til i tabellene.</t>
  </si>
  <si>
    <t>Veileder</t>
  </si>
  <si>
    <t>Pf</t>
  </si>
  <si>
    <t>Rf</t>
  </si>
  <si>
    <t>Kjente mangler inkluderer forskrifter knyttet til lagring og transport ac CO2 på sokkelen, og</t>
  </si>
  <si>
    <t>Lov om mineralvirksomhet på kontinentalsokkelen (havbunnsmineralloven).</t>
  </si>
  <si>
    <t>Forskrift om Petroleumsregisteret</t>
  </si>
  <si>
    <t>Petr. reg. forskrift</t>
  </si>
  <si>
    <t>Videre mangler samtykker under Sokkeldirektoratet, og varsler etter PL §§13 og 14</t>
  </si>
  <si>
    <t>Avgifter (arealavgift, CO2-avgift) er heller ikke inkludert.</t>
  </si>
  <si>
    <t>Forskrift om andres bruk av innretninger</t>
  </si>
  <si>
    <t>TPA-forskriften</t>
  </si>
  <si>
    <t>En oversikt over veiledninger som kan inkludere utelatte tema, finnes her</t>
  </si>
  <si>
    <t>Veiledninger</t>
  </si>
  <si>
    <t>Forskrift om lagring og transport av CO2 på sokkelen</t>
  </si>
  <si>
    <t>Ikke inkludert</t>
  </si>
  <si>
    <t>Der finnes også forklaring på begrepet  Tolkede data.</t>
  </si>
  <si>
    <t>Forskrift om dokumentasjon ved lagring av CO2 på sokkelen</t>
  </si>
  <si>
    <t>Ordliste:</t>
  </si>
  <si>
    <t>Ordliste - Sokkeldirektoratet (sodir.no)</t>
  </si>
  <si>
    <t>Lov om mineralvirksomhet på kontinentalsokkelen (havbunnsmineralloven)</t>
  </si>
  <si>
    <t>ED = Energidepartementet</t>
  </si>
  <si>
    <t>Avslutningsplan m</t>
  </si>
  <si>
    <t>PL § 5-1; Pf §§ 43, 44 og 45</t>
  </si>
  <si>
    <t>Kopi til SODIR</t>
  </si>
  <si>
    <t>ED</t>
  </si>
  <si>
    <t>Havtil, se også kommentar</t>
  </si>
  <si>
    <t>Sendes ED med kopi til Sodir og Havtil. For,  gassinfrastruktur kopi til Gassco.</t>
  </si>
  <si>
    <t>Temaside 
Avslutning og disponering</t>
  </si>
  <si>
    <t>AC  ED (Postmottak@ED.no);
AC  Sodir (Postboks@Sodir.no)</t>
  </si>
  <si>
    <t>Tidligst fem år før, men ikke senere enn to år før antatt opphør av bruk av innretning</t>
  </si>
  <si>
    <t>Avslutning</t>
  </si>
  <si>
    <r>
      <t>Bore- og brønnaktiviteter</t>
    </r>
    <r>
      <rPr>
        <sz val="12"/>
        <rFont val="Calibri"/>
        <family val="2"/>
      </rPr>
      <t xml:space="preserve"> Boreprogram (alle brønnbaner)</t>
    </r>
  </si>
  <si>
    <t>Rf § 13</t>
  </si>
  <si>
    <r>
      <t>Søknad om betegnelse og klassifisering for hver brønnbane  (</t>
    </r>
    <r>
      <rPr>
        <i/>
        <sz val="11"/>
        <rFont val="Calibri"/>
        <family val="2"/>
      </rPr>
      <t>ekskl tekniske sidesteg)</t>
    </r>
  </si>
  <si>
    <t xml:space="preserve">Temaside 
Registrering av brønnar 
Skjema 
</t>
  </si>
  <si>
    <t>To uker før planlagt borestart for undersøkelsesbrønner, to virkedager før borestart for utvinningsbrønner og "andre" brønner.</t>
  </si>
  <si>
    <r>
      <t xml:space="preserve">Bore- og brønnaktiviteter </t>
    </r>
    <r>
      <rPr>
        <sz val="12"/>
        <rFont val="Calibri"/>
        <family val="2"/>
      </rPr>
      <t>Boretillatelse for brønner med letemål</t>
    </r>
  </si>
  <si>
    <t>Boretillatelse for letebrønnbaner gis på grunnlag av søknad på eget skjema for registrering av brønner samt informasjon i boreprogrammet</t>
  </si>
  <si>
    <r>
      <t>Bore- og brønnaktiviteter i</t>
    </r>
    <r>
      <rPr>
        <sz val="12"/>
        <rFont val="Calibri"/>
        <family val="2"/>
      </rPr>
      <t>nformasjon om formasjonstest (før test)</t>
    </r>
  </si>
  <si>
    <t>Rf §§ 3 og 17</t>
  </si>
  <si>
    <t>Gjelder letebrønnbaner og utvinningsbrønnbaner før et felt er satt i produksjon.</t>
  </si>
  <si>
    <t>Veiledning til Rf</t>
  </si>
  <si>
    <t>I god tid, senest 3 døgn før testaktiviteten påbegynnes</t>
  </si>
  <si>
    <r>
      <t>Bore- og brønnaktiviteter</t>
    </r>
    <r>
      <rPr>
        <sz val="12"/>
        <rFont val="Calibri"/>
        <family val="2"/>
      </rPr>
      <t xml:space="preserve"> Informasjon om plugging av brønnbaner</t>
    </r>
  </si>
  <si>
    <t>Rf § 22</t>
  </si>
  <si>
    <r>
      <t xml:space="preserve">Bore- og brønnaktiviteter </t>
    </r>
    <r>
      <rPr>
        <sz val="12"/>
        <rFont val="Calibri"/>
        <family val="2"/>
      </rPr>
      <t>Rapportering under bore- og brønnaktivitet</t>
    </r>
  </si>
  <si>
    <t>Rf § 18</t>
  </si>
  <si>
    <t>Havtil, Offshore Norge</t>
  </si>
  <si>
    <t>Borerapportering (DDRS) 
(havtil.no)</t>
  </si>
  <si>
    <r>
      <t>Bore- og brønnaktiviteter</t>
    </r>
    <r>
      <rPr>
        <sz val="12"/>
        <rFont val="Calibri"/>
        <family val="2"/>
      </rPr>
      <t xml:space="preserve"> Registrering av brønner, brønnbaner og grunne  boringer</t>
    </r>
  </si>
  <si>
    <r>
      <t>Bore- og brønnaktiviteter</t>
    </r>
    <r>
      <rPr>
        <sz val="12"/>
        <rFont val="Calibri"/>
        <family val="2"/>
      </rPr>
      <t xml:space="preserve"> Reklassifisering av brønner</t>
    </r>
  </si>
  <si>
    <r>
      <t xml:space="preserve">Brønndata - </t>
    </r>
    <r>
      <rPr>
        <sz val="12"/>
        <rFont val="Calibri"/>
        <family val="2"/>
      </rPr>
      <t>Sluttrapportering – funnevaluering</t>
    </r>
  </si>
  <si>
    <t>Pf § 16; Rf § 31</t>
  </si>
  <si>
    <t>Jfr forskrift 
a.	geofaglig og reservoarteknisk sluttrapport
c.	funnevalueringsrapport
og "Blå bok"</t>
  </si>
  <si>
    <t>Veiledning 
Sluttrapportering og funnevalueringsrapport</t>
  </si>
  <si>
    <t>Tolkede brønndata så snart de foreligger.
Punkt a. og c: innen 6 mnd etter boring.</t>
  </si>
  <si>
    <r>
      <t xml:space="preserve">Brønndata - Data: </t>
    </r>
    <r>
      <rPr>
        <sz val="12"/>
        <rFont val="Calibri"/>
        <family val="2"/>
      </rPr>
      <t>Beskrivelser, målinger mv</t>
    </r>
  </si>
  <si>
    <t>Rf § 30</t>
  </si>
  <si>
    <t>Jfr "Blå bok"</t>
  </si>
  <si>
    <t>Alle innsamlede data  så snart de foreligger. Data  innsamlet ifm boreoperasjonen innen 6 måneder etter avsluttet boring</t>
  </si>
  <si>
    <r>
      <t xml:space="preserve">Brønndata </t>
    </r>
    <r>
      <rPr>
        <sz val="12"/>
        <rFont val="Calibri"/>
        <family val="2"/>
      </rPr>
      <t>Prøver og preparater fra brønner</t>
    </r>
  </si>
  <si>
    <t>Rf § 29</t>
  </si>
  <si>
    <t>Ressursforskriftens § 29  oppgir hvordan materialet skal overleveres til SODIR.</t>
  </si>
  <si>
    <r>
      <t xml:space="preserve">Erklæring om ikke å  igangsette utvinning </t>
    </r>
    <r>
      <rPr>
        <sz val="12"/>
        <rFont val="Calibri"/>
        <family val="2"/>
      </rPr>
      <t>Underrettelse og rapport</t>
    </r>
  </si>
  <si>
    <t>Pf § 17</t>
  </si>
  <si>
    <t>Se forskrift</t>
  </si>
  <si>
    <t>Senest to år etter at siste letebrønn ble boret</t>
  </si>
  <si>
    <r>
      <t>Etterdriftsplan</t>
    </r>
    <r>
      <rPr>
        <sz val="12"/>
        <rFont val="Calibri"/>
        <family val="2"/>
      </rPr>
      <t xml:space="preserve"> ved nedstengning av lagringslokalitet for CO2</t>
    </r>
  </si>
  <si>
    <t>Pf § 30j</t>
  </si>
  <si>
    <t xml:space="preserve">AC  ED (Postmottak@ED.no)
</t>
  </si>
  <si>
    <t>CO2</t>
  </si>
  <si>
    <r>
      <t xml:space="preserve">Felt i produksjon, </t>
    </r>
    <r>
      <rPr>
        <sz val="12"/>
        <rFont val="Calibri"/>
        <family val="2"/>
      </rPr>
      <t>årlig statusrapport for felt i produksjon</t>
    </r>
  </si>
  <si>
    <t>Pf § 47; Rf § 35</t>
  </si>
  <si>
    <t>Årlig rapportering- siste LRP skal legges ved</t>
  </si>
  <si>
    <t>Temaside
Søknad om produksjonstillatelse</t>
  </si>
  <si>
    <t>Innen 15. oktober hvert år</t>
  </si>
  <si>
    <t>Rf § 27</t>
  </si>
  <si>
    <t>Veileder til statusrapport ved oppgivelse, bortfall eller utløp av en utvinningstillatelse</t>
  </si>
  <si>
    <t>Materiale og opplysninger</t>
  </si>
  <si>
    <r>
      <t xml:space="preserve">Konsekvensutredning (KU) </t>
    </r>
    <r>
      <rPr>
        <sz val="12"/>
        <rFont val="Calibri"/>
        <family val="2"/>
      </rPr>
      <t>ifm PUD</t>
    </r>
  </si>
  <si>
    <t>PL § 4-2; Pf §§ 22a, 22b og 22c</t>
  </si>
  <si>
    <t>PUD/PAD-veileder (ny versjon forventet sommeren 2024)</t>
  </si>
  <si>
    <t>Sammen med PUD</t>
  </si>
  <si>
    <t>PUD PAD</t>
  </si>
  <si>
    <r>
      <t xml:space="preserve">Konsekvensutredning (KU) </t>
    </r>
    <r>
      <rPr>
        <sz val="12"/>
        <rFont val="Calibri"/>
        <family val="2"/>
      </rPr>
      <t>ifm PAD</t>
    </r>
  </si>
  <si>
    <t>PL 4.3; Pf §§ 28 og 29</t>
  </si>
  <si>
    <t>Konsekvensutredning som innsendes sammen med PAD</t>
  </si>
  <si>
    <t>Sammen med PAD</t>
  </si>
  <si>
    <r>
      <t xml:space="preserve">Konsekvensutrednings- program, </t>
    </r>
    <r>
      <rPr>
        <sz val="12"/>
        <rFont val="Calibri"/>
        <family val="2"/>
      </rPr>
      <t>utredningsprogram før PUD</t>
    </r>
  </si>
  <si>
    <t>Se kommentar</t>
  </si>
  <si>
    <t>Rettighetshaver sender forslaget til utredningsprogram til uttalelse til berørte myndigheter og interesseorganisasjoner.</t>
  </si>
  <si>
    <t>I god tid før innsendelse av PUD/PAD. Høringsfrist for berørte parter bør være minst seks uker.</t>
  </si>
  <si>
    <r>
      <t xml:space="preserve">Nasjonalbudsjett, </t>
    </r>
    <r>
      <rPr>
        <sz val="12"/>
        <rFont val="Calibri"/>
        <family val="2"/>
      </rPr>
      <t>Rapportering til nasjonalbudsjettprosessen</t>
    </r>
  </si>
  <si>
    <t>Pf § 50a</t>
  </si>
  <si>
    <t>Egne leveranser til hhv ED og Sodir. Lenke gjelder Sodir. ED må kontaktes mhp leveranse til ED.</t>
  </si>
  <si>
    <t>Rapportering til revidert nasjonalbudsjett</t>
  </si>
  <si>
    <t>Collabor8 RNB/ L2S</t>
  </si>
  <si>
    <t>15. oktober, årlig. Se ellers veiledning</t>
  </si>
  <si>
    <t>Prognoser</t>
  </si>
  <si>
    <t>Opplysninger om endringer i rettigheter til innrapporterte data</t>
  </si>
  <si>
    <t>Rf § 28</t>
  </si>
  <si>
    <t>Så snart overdragelse skjer.</t>
  </si>
  <si>
    <t>Datarettigheter</t>
  </si>
  <si>
    <r>
      <t xml:space="preserve">Petroleumsregisteret, </t>
    </r>
    <r>
      <rPr>
        <sz val="12"/>
        <rFont val="Calibri"/>
        <family val="2"/>
      </rPr>
      <t>endringer i utvinningstillatelsen</t>
    </r>
  </si>
  <si>
    <t>Pet. Reg. forskrift § 2-3</t>
  </si>
  <si>
    <t xml:space="preserve">Meldingskrav, framgangsmåte mv  er gitt i forskrift. Signatur kreves. </t>
  </si>
  <si>
    <t>Temaside 
Petroleumsregisteret</t>
  </si>
  <si>
    <t>Postboks 600, 4003 Stavanger/Professor Olav Hanssensvei 10, 4003 Stavanger .  Må leveres per vanlig post til SODIR, eller med kurér.</t>
  </si>
  <si>
    <t>Se krav i forskrift. Merk mulig tvangsmulkt ved brudd på meldeplikt.</t>
  </si>
  <si>
    <t>Petroleumsregister</t>
  </si>
  <si>
    <r>
      <t xml:space="preserve">Plan for anlegg og drift  </t>
    </r>
    <r>
      <rPr>
        <sz val="12"/>
        <rFont val="Calibri"/>
        <family val="2"/>
      </rPr>
      <t>av innretninger for transport og for utnyttelse av petroleum (PAD)</t>
    </r>
  </si>
  <si>
    <t>PL § 4-3; Pf §§ 28 og 29</t>
  </si>
  <si>
    <t>Se også konsekvensutredning (KU)</t>
  </si>
  <si>
    <r>
      <t xml:space="preserve">Plan for utbygging og drift </t>
    </r>
    <r>
      <rPr>
        <sz val="12"/>
        <rFont val="Calibri"/>
        <family val="2"/>
      </rPr>
      <t>av petroleumsforekomster</t>
    </r>
    <r>
      <rPr>
        <b/>
        <sz val="12"/>
        <rFont val="Calibri"/>
        <family val="2"/>
      </rPr>
      <t xml:space="preserve"> (PUD)</t>
    </r>
  </si>
  <si>
    <t>PL § 4-2; Pf §§ 20 og 21</t>
  </si>
  <si>
    <t>Havtil</t>
  </si>
  <si>
    <t>Informasjon om beslutning om å sende inn PUD (BOG) i initiell periode kan meldes via SMIL. Se også konsekvensutredning (KU)</t>
  </si>
  <si>
    <r>
      <t xml:space="preserve">Planer, budsjett m.v. </t>
    </r>
    <r>
      <rPr>
        <sz val="12"/>
        <rFont val="Calibri"/>
        <family val="2"/>
      </rPr>
      <t>opplysninger om dette</t>
    </r>
  </si>
  <si>
    <t>Pf § 50; 1. ledd</t>
  </si>
  <si>
    <t>Sendes til orientering når budsjett er vedtatt.  Vesentlige endringer i planer og budsjett skal ettersendes.</t>
  </si>
  <si>
    <t>Så snart planer og budsjett foreligger for påfølgende år</t>
  </si>
  <si>
    <t>Kost</t>
  </si>
  <si>
    <r>
      <t xml:space="preserve">Produksjonsdata, </t>
    </r>
    <r>
      <rPr>
        <sz val="12"/>
        <rFont val="Calibri"/>
        <family val="2"/>
      </rPr>
      <t>månedlig rapportering; produksjon, injeksjon, lager og salg</t>
    </r>
  </si>
  <si>
    <t>Rf § 34</t>
  </si>
  <si>
    <t>Rapportering til Diskos iht Sokkeldirektoratets krav (Ref Grønn bok)</t>
  </si>
  <si>
    <t>Oversikt over og lenker til veiledninger</t>
  </si>
  <si>
    <r>
      <t xml:space="preserve">Produksjonsfasen </t>
    </r>
    <r>
      <rPr>
        <sz val="12"/>
        <rFont val="Calibri"/>
        <family val="2"/>
      </rPr>
      <t>Daglige opplysninger</t>
    </r>
  </si>
  <si>
    <t>Rf § 33</t>
  </si>
  <si>
    <t>Gjøres direkte tilgjengelig via Offshore Norge's Collabor8 Subsurface og License2Share (L2S) (Ref Blå bok)</t>
  </si>
  <si>
    <r>
      <rPr>
        <b/>
        <sz val="11"/>
        <color rgb="FF000000"/>
        <rFont val="Calibri"/>
        <family val="2"/>
      </rPr>
      <t>Innhentes av</t>
    </r>
    <r>
      <rPr>
        <sz val="11"/>
        <color rgb="FF000000"/>
        <rFont val="Calibri"/>
        <family val="2"/>
      </rPr>
      <t xml:space="preserve"> Sokkeldirektoratet</t>
    </r>
  </si>
  <si>
    <r>
      <t xml:space="preserve">Produksjonstillatelse, søknad i driftsfasen </t>
    </r>
    <r>
      <rPr>
        <sz val="12"/>
        <rFont val="Calibri"/>
        <family val="2"/>
      </rPr>
      <t>herunder brenning og kaldventilering</t>
    </r>
  </si>
  <si>
    <t>PL §4.4, 3. ledd;Pf § 23</t>
  </si>
  <si>
    <t>Det er to typer  i driftsfasen, årlig og (i noen tilfeller) særskilt for gass. Egne søknader ved feltoppstart og for prøveutvinning.</t>
  </si>
  <si>
    <t>1. november for årlige tillatelser
1. februar for særskilte gasstillatelser</t>
  </si>
  <si>
    <r>
      <t>Prøveutvinning</t>
    </r>
    <r>
      <rPr>
        <sz val="12"/>
        <rFont val="Calibri"/>
        <family val="2"/>
      </rPr>
      <t xml:space="preserve"> Søknad</t>
    </r>
  </si>
  <si>
    <t>PL §4.4, 5. ledd
Pf § 18</t>
  </si>
  <si>
    <t>Kopi til Havindustritilsynet i noen tilfeller, se forskrift. Prøveutvinning skal normalt avsluttes før PUD.</t>
  </si>
  <si>
    <r>
      <t>Samtykke til injeksjon og lagring av CO2 i undersjøisk reservoar, s</t>
    </r>
    <r>
      <rPr>
        <sz val="12"/>
        <rFont val="Calibri"/>
        <family val="2"/>
      </rPr>
      <t>øknad om samtykke</t>
    </r>
  </si>
  <si>
    <t>Pf § 30e</t>
  </si>
  <si>
    <t xml:space="preserve"> Gjelder injeksjon og lagring av CO2  iht godkjent PUD. Merk også krav fra andre myndigheter.</t>
  </si>
  <si>
    <t>Godkjent samtykke må foreligge før oppstart av injeksjon og lagring</t>
  </si>
  <si>
    <t>Samtykke</t>
  </si>
  <si>
    <r>
      <t xml:space="preserve">Samtykke til leie av produksjonsinnretning av tilknyttet selskap, </t>
    </r>
    <r>
      <rPr>
        <sz val="12"/>
        <rFont val="Calibri"/>
        <family val="2"/>
      </rPr>
      <t>søknad om samtykke</t>
    </r>
  </si>
  <si>
    <t>Pf § 30b</t>
  </si>
  <si>
    <t>Kopi til Havtil</t>
  </si>
  <si>
    <t>Gjelder leie fra tilknyttet selskap iht EDs vurdering.</t>
  </si>
  <si>
    <r>
      <t>Samtykke til overdragelse av eiendomsrett til faste innretninger,</t>
    </r>
    <r>
      <rPr>
        <sz val="12"/>
        <rFont val="Calibri"/>
        <family val="2"/>
      </rPr>
      <t xml:space="preserve"> søknad om samtykke</t>
    </r>
  </si>
  <si>
    <t>PL § 10-12 2. ledd</t>
  </si>
  <si>
    <t>Det samme gjelder stiftelse av pant i innretning som i henhold til tillatelse etter petroleumsloven er plassert på land eller sjøgrunn undergitt privat eiendomsrett.</t>
  </si>
  <si>
    <r>
      <t xml:space="preserve">Samtykke til overdragelse av tillatelse eller andel i tillatelse til petroleumsvirksomhet, </t>
    </r>
    <r>
      <rPr>
        <sz val="12"/>
        <rFont val="Calibri"/>
        <family val="2"/>
      </rPr>
      <t>søknad om samtykke</t>
    </r>
  </si>
  <si>
    <t>PL § 10-12 1.  ledd; Pf § 72</t>
  </si>
  <si>
    <r>
      <t xml:space="preserve">Traséundersøkelser og andre grunnundersøkelser </t>
    </r>
    <r>
      <rPr>
        <sz val="12"/>
        <rFont val="Calibri"/>
        <family val="2"/>
      </rPr>
      <t>Opplysninger</t>
    </r>
  </si>
  <si>
    <t>Pf § 30; Rf § 12, jfr Rf §6</t>
  </si>
  <si>
    <t>Andre relevante eteater involveres gjennom meldesystemet</t>
  </si>
  <si>
    <t>Se Rf § 6 og Ved seismisk  datainnsamling sendes opplysninger som gitt i ressursforskriften § 6, 5. ledd</t>
  </si>
  <si>
    <t>Temaside 
Meldesystem</t>
  </si>
  <si>
    <t>Meldesystem</t>
  </si>
  <si>
    <t>Senest fem uker før aktiviteten starter</t>
  </si>
  <si>
    <t>Undersøkelser</t>
  </si>
  <si>
    <r>
      <t xml:space="preserve">Undersøkelsesaktivitet </t>
    </r>
    <r>
      <rPr>
        <sz val="12"/>
        <rFont val="Calibri"/>
        <family val="2"/>
      </rPr>
      <t>Innsendelse av materiale og dokumentasjon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(før undersøkelse)</t>
    </r>
  </si>
  <si>
    <t>Pf § 6</t>
  </si>
  <si>
    <t>Gjelder Pf §6 1. ledd</t>
  </si>
  <si>
    <t xml:space="preserve">Senest fem uker før aktiviteten etter en undersøkelsestillatelse påbegynnes </t>
  </si>
  <si>
    <r>
      <t xml:space="preserve">Undersøkelsesaktivitet </t>
    </r>
    <r>
      <rPr>
        <sz val="12"/>
        <rFont val="Calibri"/>
        <family val="2"/>
      </rPr>
      <t>Loggbok for fiskerikyndig person</t>
    </r>
  </si>
  <si>
    <t>Rf § 11</t>
  </si>
  <si>
    <t>Fiskeridirektoratet og Fiskeridirektoratets  regionkontor i det  aktuelle området (veiledning)</t>
  </si>
  <si>
    <t>Loggboken skal også oppbevares hos rettighetshaver i 2 år.</t>
  </si>
  <si>
    <t>Temaside Fiskerikyndige</t>
  </si>
  <si>
    <t>Innen to uker etter endt undersøkelse</t>
  </si>
  <si>
    <r>
      <t xml:space="preserve">Undersøkelsesaktivitet </t>
    </r>
    <r>
      <rPr>
        <sz val="12"/>
        <rFont val="Calibri"/>
        <family val="2"/>
      </rPr>
      <t>Melding om endringer, avlysning, stansing mv.</t>
    </r>
  </si>
  <si>
    <t>Pf § 6; Rf § 6</t>
  </si>
  <si>
    <t>Omgående ved endringer, ellers ved demobilisering</t>
  </si>
  <si>
    <r>
      <t xml:space="preserve">Undersøkelsesaktivitet, </t>
    </r>
    <r>
      <rPr>
        <sz val="12"/>
        <rFont val="Calibri"/>
        <family val="2"/>
      </rPr>
      <t>opplysninger senest fem uker før aktiviteten starter</t>
    </r>
  </si>
  <si>
    <t>Gebyr for hver undersøkelse betales til SODIR, jf. petroleumsforskriften §§ 5 og 9</t>
  </si>
  <si>
    <t>Fem uker før aktiviteten starter</t>
  </si>
  <si>
    <r>
      <t xml:space="preserve">Undersøkelsesaktivitet, </t>
    </r>
    <r>
      <rPr>
        <sz val="12"/>
        <rFont val="Calibri"/>
        <family val="2"/>
      </rPr>
      <t>ukentlige opplysninger mens aktiviteten pågår</t>
    </r>
  </si>
  <si>
    <t>Ukentlig mens aktiviteten pågår</t>
  </si>
  <si>
    <r>
      <t xml:space="preserve">Undersøkelsestillatelse, </t>
    </r>
    <r>
      <rPr>
        <sz val="12"/>
        <rFont val="Calibri"/>
        <family val="2"/>
      </rPr>
      <t>søknad om undersøkelsestillatelse</t>
    </r>
  </si>
  <si>
    <t>PL § 2-1 ; Pf § 3</t>
  </si>
  <si>
    <t>Gebyr betales forskuddsvis til SODIR, jf. petroleumsforskriften § 5</t>
  </si>
  <si>
    <t>Søknad om undersøkelsestillatelse for gjeldende år</t>
  </si>
  <si>
    <r>
      <t xml:space="preserve">Utvinningstillatelse, </t>
    </r>
    <r>
      <rPr>
        <sz val="12"/>
        <rFont val="Calibri"/>
        <family val="2"/>
      </rPr>
      <t>forlengelse av tillatelsen utover forlengelsesperioden</t>
    </r>
  </si>
  <si>
    <t xml:space="preserve">PL § 3-9 2. ledd og 5. ledd
</t>
  </si>
  <si>
    <t>Senest fem år før utløp. Kan fravikes.</t>
  </si>
  <si>
    <t>Tillatelser</t>
  </si>
  <si>
    <r>
      <t xml:space="preserve">Utvinningstillatelse, </t>
    </r>
    <r>
      <rPr>
        <sz val="12"/>
        <rFont val="Calibri"/>
        <family val="2"/>
      </rPr>
      <t>forlengelse av tillatelsen, utvidelse av initiell periode</t>
    </r>
    <r>
      <rPr>
        <strike/>
        <sz val="12"/>
        <rFont val="Calibri"/>
        <family val="2"/>
      </rPr>
      <t>, overgang til forlengelsesperioden</t>
    </r>
  </si>
  <si>
    <t>PL § 3-9 2. ledd
Pf § 14 1. ledd</t>
  </si>
  <si>
    <t>Søknad om utsettelse av frister og melding om beslutning i initiell periode innsendes via SMIL</t>
  </si>
  <si>
    <t>Nettportalen SMIL</t>
  </si>
  <si>
    <t>SMIL</t>
  </si>
  <si>
    <t>Fire  måneder før tillatelsen utløper</t>
  </si>
  <si>
    <r>
      <t xml:space="preserve">Utvinningstillatelse, </t>
    </r>
    <r>
      <rPr>
        <sz val="12"/>
        <rFont val="Calibri"/>
        <family val="2"/>
      </rPr>
      <t>forlengelse av tillatelsen, overgang til forlengelsesperioden</t>
    </r>
  </si>
  <si>
    <t>PL § 3-9  femte ledd
Pf § 14 2. ledd</t>
  </si>
  <si>
    <t xml:space="preserve"> Gitt at at arbeidsforpliktelse er oppfylt</t>
  </si>
  <si>
    <t>To  måneder før tillatelsen utløper</t>
  </si>
  <si>
    <r>
      <t xml:space="preserve">Utvinningstillatelse, </t>
    </r>
    <r>
      <rPr>
        <sz val="12"/>
        <rFont val="Calibri"/>
        <family val="2"/>
      </rPr>
      <t>søknad om utvinningstillatelse</t>
    </r>
  </si>
  <si>
    <t>PL§3-3, Pf § 8</t>
  </si>
  <si>
    <t>Gebyr betales forskuddsvis til SODIR, jf. petroleumsforskriften § 9</t>
  </si>
  <si>
    <t>Temaside 
Utvinningtillatelser</t>
  </si>
  <si>
    <t>Kunngjøres av departementet</t>
  </si>
  <si>
    <t>Fiskal måling Opplysninger før BOV</t>
  </si>
  <si>
    <t>Måleforskriften § 92</t>
  </si>
  <si>
    <t>Veileder til forskrift om fiskal måling i petroleumsvirksomheten (Måleforskriften)</t>
  </si>
  <si>
    <t>Måling</t>
  </si>
  <si>
    <t>Fiskal måling Opplysninger om måling i PUD og PAD</t>
  </si>
  <si>
    <t>Måleforskriften § 93</t>
  </si>
  <si>
    <t>Fiskal måling Søknad om samtykke til oppstart og videreføring av målesystem</t>
  </si>
  <si>
    <t>Måleforskriften § 94</t>
  </si>
  <si>
    <t>Fiskal måling Opplysninger om måling i årlig statusrapport</t>
  </si>
  <si>
    <t>Måleforskriften § 95</t>
  </si>
  <si>
    <t>Årlig</t>
  </si>
  <si>
    <t>Fiskal måling Usikkerhetsbudsjett for CO2-avgiftsmålinger</t>
  </si>
  <si>
    <t>Måleforskriften § 96</t>
  </si>
  <si>
    <t>1. mars hvert år</t>
  </si>
  <si>
    <t>Fiskal måling Andre opplysninger</t>
  </si>
  <si>
    <t>Måleforskriften § 97</t>
  </si>
  <si>
    <t>15. oktober hver år</t>
  </si>
  <si>
    <r>
      <t xml:space="preserve">Letekostnader mv </t>
    </r>
    <r>
      <rPr>
        <sz val="12"/>
        <rFont val="Calibri"/>
        <family val="2"/>
      </rPr>
      <t>Kvartalsvis rapportering via SSB</t>
    </r>
  </si>
  <si>
    <t>PL §10.4
Pf §50, Pf §53</t>
  </si>
  <si>
    <t>Nei</t>
  </si>
  <si>
    <t>SSB</t>
  </si>
  <si>
    <t>Kvartalsvis, til Sodir normalt ca 14. dager etter tidsfrist.</t>
  </si>
  <si>
    <t>Kontakt SSB</t>
  </si>
  <si>
    <t>Stale.Maeland@ssb.no</t>
  </si>
  <si>
    <t>Ca 05.02, 05.05., 05.08 og 05.11</t>
  </si>
  <si>
    <r>
      <t>Informasjon om vesentlige endringer i</t>
    </r>
    <r>
      <rPr>
        <sz val="12"/>
        <rFont val="Calibri"/>
        <family val="2"/>
      </rPr>
      <t xml:space="preserve"> informasjon sendt inn iht Rf Kap 3 Bore- og brønnaktivitet mv.</t>
    </r>
  </si>
  <si>
    <t>Rf § 23</t>
  </si>
  <si>
    <t>Så snart som mulig</t>
  </si>
  <si>
    <r>
      <t xml:space="preserve">Tolkede geofysiske data </t>
    </r>
    <r>
      <rPr>
        <sz val="12"/>
        <rFont val="Calibri"/>
        <family val="2"/>
      </rPr>
      <t>- innsendelse hvis påkrevet</t>
    </r>
  </si>
  <si>
    <t>Rf § 26</t>
  </si>
  <si>
    <t>Sokkeldirektoratet kan kreve å få tilsendt tolkede geofysiske data på et bestemt format</t>
  </si>
  <si>
    <t>Avtales</t>
  </si>
  <si>
    <t>Statusrapport før oppstart av produksjon</t>
  </si>
  <si>
    <t>Rf § 32</t>
  </si>
  <si>
    <t>Statusrapporten skal beskrive endringer etter at plan for utbygging og drift er godkjent eller etter at det er gitt fritak for slik plan</t>
  </si>
  <si>
    <t>Innen ni uker før planlagt produksjonsstart på feltet</t>
  </si>
  <si>
    <t>Uttak fra Oljedirektoratets geologiske prøvemateriale - sluttrapport mm</t>
  </si>
  <si>
    <t>Rf § 37</t>
  </si>
  <si>
    <t>Den som får utlevert geologisk prøvemateriale skal, innen seks måneder etter uttak, sende Sokkeldirektoratet materiale som angitt i forskrift</t>
  </si>
  <si>
    <t>Veileder om uttak fra oljedirektoratets geologiske proevemateriale</t>
  </si>
  <si>
    <t>Innen seks måneder etter uttak fra Sokkeldirektoratet</t>
  </si>
  <si>
    <t>Materiale og opplysninger operatør ønsker tilintetgjøre (oversikt)</t>
  </si>
  <si>
    <t>Pf §55</t>
  </si>
  <si>
    <t>Gjelder materiale mv som kan ha betydning for ressursforvaltningen, Ref Oppbevaringsplikt for rettighetshaver.</t>
  </si>
  <si>
    <t>Retningslinjer for tilintetgjøring av data</t>
  </si>
  <si>
    <t>Forsikring</t>
  </si>
  <si>
    <t>Pf §73</t>
  </si>
  <si>
    <t>Gjelder informasjon om forsikringsavtaler  for forhold nevnt i forskriften</t>
  </si>
  <si>
    <t>Forsikringsdekning (på engelsk)</t>
  </si>
  <si>
    <t>Sendes inn ved utgangen av hvert kalenderår</t>
  </si>
  <si>
    <t>Navnsetting mv. av petroleumsforekomster, faste innretninger og brønner</t>
  </si>
  <si>
    <t>Pf §79 (Rf § 13)</t>
  </si>
  <si>
    <t>Omfatter petroleumsforekomster, faste innretninger og brønner (Felt: ED) Brønner, se Rf §13</t>
  </si>
  <si>
    <t>Brønner, senest to uker før planlagt borestart (RF §13)
Hva med forekomster, innretninger?</t>
  </si>
  <si>
    <t>Navnsetting</t>
  </si>
  <si>
    <t>Varsling og rapportering - hendelser</t>
  </si>
  <si>
    <t>Pf § 79a</t>
  </si>
  <si>
    <t>Hendelser som beskrevet i forskrift, unntatt forhold allerede varslet Havtil.</t>
  </si>
  <si>
    <t>Varsling og rapportering i samsvar med paragraf 79a i petroleumsforskrifta</t>
  </si>
  <si>
    <r>
      <t>Undersøkelsesaktivitet,</t>
    </r>
    <r>
      <rPr>
        <sz val="12"/>
        <rFont val="Calibri"/>
        <family val="2"/>
      </rPr>
      <t xml:space="preserve"> ytterligere opplysninger før aktiviteten starter</t>
    </r>
  </si>
  <si>
    <t>Pf § 6 Rf § 6</t>
  </si>
  <si>
    <t>Så snart som mulig, men senest før oppstartstidspunktet:</t>
  </si>
  <si>
    <r>
      <t xml:space="preserve">Produksjonstillatelse, </t>
    </r>
    <r>
      <rPr>
        <sz val="12"/>
        <rFont val="Calibri"/>
        <family val="2"/>
      </rPr>
      <t>søknad før oppstart, herunder brenning og kaldventilering</t>
    </r>
  </si>
  <si>
    <t>PL §4.4, 3. ledd; Pf § 23</t>
  </si>
  <si>
    <t xml:space="preserve">Senest seks uker før tidligste tidspunkt for planlagt produksjonsstart. </t>
  </si>
  <si>
    <r>
      <t xml:space="preserve">Konsekvensutredning (KU) </t>
    </r>
    <r>
      <rPr>
        <sz val="12"/>
        <rFont val="Calibri"/>
        <family val="2"/>
      </rPr>
      <t xml:space="preserve"> ifm Avslutningsplan</t>
    </r>
  </si>
  <si>
    <t>PL § 5-1; Pf § 45</t>
  </si>
  <si>
    <t>Konsekvensutredning som innsendes sammen med PUD</t>
  </si>
  <si>
    <t>Senest samtidig med disponeringsdelen av avslutningsplanen.</t>
  </si>
  <si>
    <r>
      <t xml:space="preserve">Konsekvensutrednings- program, </t>
    </r>
    <r>
      <rPr>
        <sz val="12"/>
        <rFont val="Calibri"/>
        <family val="2"/>
      </rPr>
      <t>utredningsprogram før PAD</t>
    </r>
  </si>
  <si>
    <r>
      <t xml:space="preserve">Konsekvensutrednings- program, </t>
    </r>
    <r>
      <rPr>
        <sz val="12"/>
        <rFont val="Calibri"/>
        <family val="2"/>
      </rPr>
      <t>utredningsprogram før Avslutningsplan</t>
    </r>
  </si>
  <si>
    <t>For disponeringer som også skal konsekvensutredes etter annen lovgivning kan det utarbeides en felles konsekvensutredning</t>
  </si>
  <si>
    <t>Rettighetshaver skal i god tid før fremleggelse av avslutningsplan sende departementet forslag til utredningsprogram.</t>
  </si>
  <si>
    <r>
      <t xml:space="preserve">Tredjepartavtaler, Opplysningsplikt, </t>
    </r>
    <r>
      <rPr>
        <sz val="12"/>
        <rFont val="Calibri"/>
        <family val="2"/>
      </rPr>
      <t>forespørsel §6</t>
    </r>
  </si>
  <si>
    <t>TPA-forskriften §14</t>
  </si>
  <si>
    <t>Om forespørsel. Og dersom det ikke er funnet grunnlag for forhandlinger</t>
  </si>
  <si>
    <t>Temaside TPA</t>
  </si>
  <si>
    <r>
      <t xml:space="preserve">Tredjepartavtaler, Opplysningsplikt, </t>
    </r>
    <r>
      <rPr>
        <sz val="12"/>
        <rFont val="Calibri"/>
        <family val="2"/>
      </rPr>
      <t>framdriftstplan §7</t>
    </r>
  </si>
  <si>
    <t>Om fremdriftsplan, og eventuelle forsinkelser</t>
  </si>
  <si>
    <t>Når forhandlinger er innledet / Ikke sluttført to måneder etter frist fremdriftslam</t>
  </si>
  <si>
    <r>
      <t>Tredjepartavtaler, Opplysningsplikt,</t>
    </r>
    <r>
      <rPr>
        <sz val="12"/>
        <rFont val="Calibri"/>
        <family val="2"/>
      </rPr>
      <t xml:space="preserve"> selve avtalen</t>
    </r>
  </si>
  <si>
    <t>Også om fravik § 9 og standardiserte avtaleklausuler</t>
  </si>
  <si>
    <t>Så snart avtale om bruk av innretningen er undertegnet av partene</t>
  </si>
  <si>
    <r>
      <t xml:space="preserve">Tredjepartavtaler, Opplysningsplikt, </t>
    </r>
    <r>
      <rPr>
        <sz val="11"/>
        <rFont val="Calibri"/>
        <family val="2"/>
        <scheme val="minor"/>
      </rPr>
      <t>avtaleskjema</t>
    </r>
  </si>
  <si>
    <t>Elementer fra forhandlingsprosessen og de viktigste avtalevilkårene . Skjema for publisering.</t>
  </si>
  <si>
    <t>Innen 30 dager etter at det foreligger bindende avtale om bruk av andres innretninger</t>
  </si>
  <si>
    <r>
      <t xml:space="preserve">Geofysiske data </t>
    </r>
    <r>
      <rPr>
        <sz val="12"/>
        <rFont val="Calibri"/>
        <family val="2"/>
      </rPr>
      <t>(data etter innsamling)</t>
    </r>
  </si>
  <si>
    <t>PL §10-4; Rf § 6</t>
  </si>
  <si>
    <t>Rapportering til Diskos iht Sokkeldirektoratets krav (Ref Gul bok)</t>
  </si>
  <si>
    <t>Materiale og dokumentasjon etter første ledd skal sendes så snart som mulig og senest innen 12 måneder etter at den enkelte undersøkelsesaktiviteten er fullført</t>
  </si>
  <si>
    <r>
      <t xml:space="preserve">Tolkede brønndata </t>
    </r>
    <r>
      <rPr>
        <sz val="11"/>
        <rFont val="Calibri"/>
        <family val="2"/>
        <scheme val="minor"/>
      </rPr>
      <t>Prognose og resultat</t>
    </r>
  </si>
  <si>
    <t>Rf §31</t>
  </si>
  <si>
    <t>Jfr forskrift 
b. prognose og resultat for alle undersøkelsesbrønner og for utvinningsbrønnbaner med funn, og "Blå bok"</t>
  </si>
  <si>
    <t>Tolkede brønndata så snart de foreligger. 
Punkt b. innen 6 mnd etter boring.</t>
  </si>
  <si>
    <t>Dato</t>
  </si>
  <si>
    <t>Endring</t>
  </si>
  <si>
    <t>Kommentar "Gjelder ikke-permanent plugging" utgår. Forskriften gjelder også ved permanent plugging.  Takk til DNO for tilbakemelding. Henvisning til "Veiledning til Rf" utgår også, da §22 ikke er omtalt der,</t>
  </si>
  <si>
    <t>Gjelder ikke-permanent  plugging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</si>
</sst>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8"/>
      <name val="Calibri"/>
      <family val="2"/>
      <scheme val="minor"/>
    </font>
    <font>
      <b/>
      <sz val="14"/>
      <color theme="7" tint="0.59999389629810485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9" tint="-0.249977111117893"/>
      <name val="Calibri"/>
      <family val="2"/>
    </font>
    <font>
      <sz val="2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</font>
    <font>
      <sz val="11"/>
      <name val="Calibri"/>
      <family val="2"/>
      <scheme val="minor"/>
    </font>
    <font>
      <b/>
      <sz val="12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1"/>
      <name val="Calibri"/>
      <family val="2"/>
    </font>
    <font>
      <strike/>
      <sz val="12"/>
      <name val="Calibri"/>
      <family val="2"/>
    </font>
    <font>
      <vertAlign val="subscript"/>
      <sz val="12"/>
      <color theme="1"/>
      <name val="Calibri"/>
      <family val="2"/>
      <scheme val="minor"/>
    </font>
    <font>
      <strike/>
      <sz val="11"/>
      <name val="Calibri"/>
      <family val="2"/>
    </font>
    <font>
      <strike/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0" fontId="0" fillId="2" borderId="0" xfId="0" applyFill="1" applyAlignment="1">
      <alignment horizontal="center"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16" fontId="0" fillId="0" borderId="0" xfId="0" applyNumberFormat="1"/>
    <xf numFmtId="0" fontId="1" fillId="0" borderId="0" xfId="1"/>
    <xf numFmtId="0" fontId="0" fillId="2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1" fillId="0" borderId="1" xfId="1" applyFill="1" applyBorder="1" applyAlignment="1">
      <alignment horizontal="center" vertical="top" wrapText="1"/>
    </xf>
    <xf numFmtId="0" fontId="4" fillId="0" borderId="1" xfId="1" applyFont="1" applyFill="1" applyBorder="1" applyAlignment="1">
      <alignment horizontal="left" vertical="top" wrapText="1"/>
    </xf>
    <xf numFmtId="0" fontId="0" fillId="3" borderId="1" xfId="0" applyFill="1" applyBorder="1" applyAlignment="1">
      <alignment vertical="top"/>
    </xf>
    <xf numFmtId="0" fontId="0" fillId="3" borderId="1" xfId="0" applyFill="1" applyBorder="1"/>
    <xf numFmtId="0" fontId="1" fillId="0" borderId="1" xfId="1" applyFill="1" applyBorder="1" applyAlignment="1">
      <alignment horizontal="center" vertical="top"/>
    </xf>
    <xf numFmtId="0" fontId="8" fillId="3" borderId="0" xfId="0" applyFont="1" applyFill="1"/>
    <xf numFmtId="0" fontId="0" fillId="3" borderId="0" xfId="0" applyFill="1"/>
    <xf numFmtId="0" fontId="1" fillId="3" borderId="0" xfId="1" applyFill="1"/>
    <xf numFmtId="0" fontId="10" fillId="3" borderId="1" xfId="1" applyFont="1" applyFill="1" applyBorder="1" applyAlignment="1">
      <alignment vertical="top"/>
    </xf>
    <xf numFmtId="0" fontId="10" fillId="3" borderId="1" xfId="1" applyFont="1" applyFill="1" applyBorder="1"/>
    <xf numFmtId="0" fontId="10" fillId="3" borderId="1" xfId="1" applyFont="1" applyFill="1" applyBorder="1" applyAlignment="1">
      <alignment wrapText="1"/>
    </xf>
    <xf numFmtId="0" fontId="13" fillId="3" borderId="0" xfId="0" applyFont="1" applyFill="1"/>
    <xf numFmtId="14" fontId="0" fillId="3" borderId="0" xfId="0" applyNumberFormat="1" applyFill="1"/>
    <xf numFmtId="0" fontId="14" fillId="3" borderId="0" xfId="0" applyFont="1" applyFill="1"/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18" fillId="3" borderId="0" xfId="0" applyFont="1" applyFill="1"/>
    <xf numFmtId="0" fontId="19" fillId="3" borderId="0" xfId="0" applyFont="1" applyFill="1"/>
    <xf numFmtId="0" fontId="20" fillId="3" borderId="0" xfId="1" applyFont="1" applyFill="1" applyAlignment="1">
      <alignment vertical="top"/>
    </xf>
    <xf numFmtId="0" fontId="18" fillId="0" borderId="0" xfId="0" applyFont="1"/>
    <xf numFmtId="0" fontId="0" fillId="3" borderId="0" xfId="0" applyFill="1" applyAlignment="1">
      <alignment vertical="top"/>
    </xf>
    <xf numFmtId="0" fontId="1" fillId="3" borderId="0" xfId="1" applyFill="1" applyAlignment="1">
      <alignment vertical="top"/>
    </xf>
    <xf numFmtId="0" fontId="1" fillId="3" borderId="1" xfId="1" applyFill="1" applyBorder="1" applyAlignment="1">
      <alignment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5" fillId="0" borderId="1" xfId="1" applyFont="1" applyFill="1" applyBorder="1" applyAlignment="1">
      <alignment horizontal="center" vertical="top" wrapText="1"/>
    </xf>
    <xf numFmtId="0" fontId="5" fillId="0" borderId="1" xfId="1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4" fillId="0" borderId="1" xfId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17" fillId="0" borderId="1" xfId="0" applyFont="1" applyBorder="1" applyAlignment="1" applyProtection="1">
      <alignment horizontal="left" vertical="top" wrapText="1"/>
      <protection locked="0"/>
    </xf>
    <xf numFmtId="0" fontId="1" fillId="0" borderId="1" xfId="1" applyFill="1" applyBorder="1" applyAlignment="1">
      <alignment horizontal="left" vertical="top" wrapText="1"/>
    </xf>
    <xf numFmtId="0" fontId="1" fillId="0" borderId="1" xfId="1" applyFill="1" applyBorder="1" applyAlignment="1">
      <alignment horizontal="left" vertical="top" wrapText="1" indent="1"/>
    </xf>
    <xf numFmtId="0" fontId="1" fillId="0" borderId="1" xfId="1" applyFill="1" applyBorder="1" applyAlignment="1">
      <alignment vertical="top" wrapText="1"/>
    </xf>
    <xf numFmtId="0" fontId="17" fillId="0" borderId="2" xfId="0" applyFont="1" applyBorder="1" applyAlignment="1">
      <alignment horizontal="left" vertical="top" wrapText="1"/>
    </xf>
    <xf numFmtId="0" fontId="1" fillId="0" borderId="2" xfId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5" fillId="0" borderId="2" xfId="1" applyFont="1" applyFill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16" fillId="0" borderId="1" xfId="1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wrapText="1"/>
    </xf>
    <xf numFmtId="0" fontId="7" fillId="4" borderId="1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vertical="top"/>
    </xf>
    <xf numFmtId="0" fontId="17" fillId="5" borderId="1" xfId="0" applyFont="1" applyFill="1" applyBorder="1" applyAlignment="1">
      <alignment horizontal="left" vertical="top" wrapText="1"/>
    </xf>
    <xf numFmtId="0" fontId="1" fillId="5" borderId="1" xfId="1" applyFill="1" applyBorder="1" applyAlignment="1">
      <alignment horizontal="center" vertical="top" wrapText="1"/>
    </xf>
    <xf numFmtId="0" fontId="2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0" fontId="5" fillId="5" borderId="1" xfId="1" applyFont="1" applyFill="1" applyBorder="1" applyAlignment="1">
      <alignment horizontal="center" vertical="top" wrapText="1"/>
    </xf>
    <xf numFmtId="0" fontId="5" fillId="5" borderId="1" xfId="1" applyFont="1" applyFill="1" applyBorder="1" applyAlignment="1">
      <alignment horizontal="left" vertical="top" wrapText="1"/>
    </xf>
    <xf numFmtId="14" fontId="0" fillId="0" borderId="0" xfId="0" applyNumberFormat="1" applyAlignment="1">
      <alignment vertical="top"/>
    </xf>
    <xf numFmtId="0" fontId="24" fillId="5" borderId="1" xfId="0" applyFont="1" applyFill="1" applyBorder="1" applyAlignment="1">
      <alignment horizontal="center" vertical="top" wrapText="1"/>
    </xf>
    <xf numFmtId="0" fontId="25" fillId="5" borderId="1" xfId="1" applyFont="1" applyFill="1" applyBorder="1" applyAlignment="1">
      <alignment horizontal="center" vertical="top" wrapText="1"/>
    </xf>
  </cellXfs>
  <cellStyles count="2">
    <cellStyle name="Hyperkobling" xfId="1" builtinId="8"/>
    <cellStyle name="Normal" xfId="0" builtinId="0"/>
  </cellStyles>
  <dxfs count="4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none"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7" tint="0.59999389629810485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</dxfs>
  <tableStyles count="0" defaultTableStyle="TableStyleMedium2" defaultPivotStyle="PivotStyleLight16"/>
  <colors>
    <mruColors>
      <color rgb="FFFFFFCC"/>
      <color rgb="FFFF7C8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microsoft.com/office/2007/relationships/slicerCache" Target="slicerCaches/slicerCache2.xml"/><Relationship Id="rId12" Type="http://schemas.microsoft.com/office/2007/relationships/slicerCache" Target="slicerCaches/slicerCache7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microsoft.com/office/2007/relationships/slicerCache" Target="slicerCaches/slicerCache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5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11</xdr:col>
      <xdr:colOff>352425</xdr:colOff>
      <xdr:row>0</xdr:row>
      <xdr:rowOff>2</xdr:rowOff>
    </xdr:to>
    <xdr:pic>
      <xdr:nvPicPr>
        <xdr:cNvPr id="2" name="Bilde 1" descr="Flere hvite snøfnugg med hvitt papir på hvit bakgrunn">
          <a:extLst>
            <a:ext uri="{FF2B5EF4-FFF2-40B4-BE49-F238E27FC236}">
              <a16:creationId xmlns:a16="http://schemas.microsoft.com/office/drawing/2014/main" id="{B4A9F307-B49B-403F-98EB-F204943C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1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28575" y="0"/>
          <a:ext cx="13296900" cy="2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685801</xdr:colOff>
      <xdr:row>18</xdr:row>
      <xdr:rowOff>152400</xdr:rowOff>
    </xdr:from>
    <xdr:to>
      <xdr:col>10</xdr:col>
      <xdr:colOff>771525</xdr:colOff>
      <xdr:row>31</xdr:row>
      <xdr:rowOff>20782</xdr:rowOff>
    </xdr:to>
    <xdr:pic>
      <xdr:nvPicPr>
        <xdr:cNvPr id="24" name="Bilde 23">
          <a:extLst>
            <a:ext uri="{FF2B5EF4-FFF2-40B4-BE49-F238E27FC236}">
              <a16:creationId xmlns:a16="http://schemas.microsoft.com/office/drawing/2014/main" id="{FD1FBF4F-0C7E-C659-4891-BA50170D7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01301" y="3800475"/>
          <a:ext cx="2371724" cy="2459182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0</xdr:row>
      <xdr:rowOff>38099</xdr:rowOff>
    </xdr:from>
    <xdr:to>
      <xdr:col>10</xdr:col>
      <xdr:colOff>742950</xdr:colOff>
      <xdr:row>17</xdr:row>
      <xdr:rowOff>52737</xdr:rowOff>
    </xdr:to>
    <xdr:pic>
      <xdr:nvPicPr>
        <xdr:cNvPr id="26" name="Bilde 25">
          <a:extLst>
            <a:ext uri="{FF2B5EF4-FFF2-40B4-BE49-F238E27FC236}">
              <a16:creationId xmlns:a16="http://schemas.microsoft.com/office/drawing/2014/main" id="{206C39EE-76A7-6158-8F7F-81687CC84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38099"/>
          <a:ext cx="2362200" cy="37008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2635249</xdr:colOff>
      <xdr:row>0</xdr:row>
      <xdr:rowOff>34821</xdr:rowOff>
    </xdr:from>
    <xdr:to>
      <xdr:col>8</xdr:col>
      <xdr:colOff>357999</xdr:colOff>
      <xdr:row>3</xdr:row>
      <xdr:rowOff>396876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4" name="Tema">
              <a:extLst>
                <a:ext uri="{FF2B5EF4-FFF2-40B4-BE49-F238E27FC236}">
                  <a16:creationId xmlns:a16="http://schemas.microsoft.com/office/drawing/2014/main" id="{F44E73AB-A7B4-9993-FAE0-2072B50EDA96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97249" y="34821"/>
              <a:ext cx="9756000" cy="9811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tabellslicer. Tabellslicere støttes ikke i denne versjonen av Excel.
Sliceren kan ikke brukes hvis figuren ble endret i en tidligere versjon av Excel, eller hvis arbeidsboken ble lagret i Excel 2007 eller tidligere.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1203325</xdr:colOff>
      <xdr:row>0</xdr:row>
      <xdr:rowOff>53975</xdr:rowOff>
    </xdr:from>
    <xdr:to>
      <xdr:col>9</xdr:col>
      <xdr:colOff>999700</xdr:colOff>
      <xdr:row>3</xdr:row>
      <xdr:rowOff>240625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Førfase">
              <a:extLst>
                <a:ext uri="{FF2B5EF4-FFF2-40B4-BE49-F238E27FC236}">
                  <a16:creationId xmlns:a16="http://schemas.microsoft.com/office/drawing/2014/main" id="{8AFCA61D-7EBB-1431-72EC-744DB7F50383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ørfa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98575" y="53975"/>
              <a:ext cx="1368000" cy="805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tabellslicer. Tabellslicere støttes ikke i denne versjonen av Excel.
Sliceren kan ikke brukes hvis figuren ble endret i en tidligere versjon av Excel, eller hvis arbeidsboken ble lagret i Excel 2007 eller tidligere.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1100325</xdr:colOff>
      <xdr:row>0</xdr:row>
      <xdr:rowOff>79375</xdr:rowOff>
    </xdr:from>
    <xdr:to>
      <xdr:col>9</xdr:col>
      <xdr:colOff>2468325</xdr:colOff>
      <xdr:row>3</xdr:row>
      <xdr:rowOff>254000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6" name="Letefase">
              <a:extLst>
                <a:ext uri="{FF2B5EF4-FFF2-40B4-BE49-F238E27FC236}">
                  <a16:creationId xmlns:a16="http://schemas.microsoft.com/office/drawing/2014/main" id="{B4029D71-E46B-5B57-ECFD-8738BE2FC19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etefa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467200" y="79375"/>
              <a:ext cx="1368000" cy="793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tabellslicer. Tabellslicere støttes ikke i denne versjonen av Excel.
Sliceren kan ikke brukes hvis figuren ble endret i en tidligere versjon av Excel, eller hvis arbeidsboken ble lagret i Excel 2007 eller tidligere.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79375</xdr:colOff>
      <xdr:row>0</xdr:row>
      <xdr:rowOff>92075</xdr:rowOff>
    </xdr:from>
    <xdr:to>
      <xdr:col>11</xdr:col>
      <xdr:colOff>653625</xdr:colOff>
      <xdr:row>3</xdr:row>
      <xdr:rowOff>281900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7" name="Tidligfase">
              <a:extLst>
                <a:ext uri="{FF2B5EF4-FFF2-40B4-BE49-F238E27FC236}">
                  <a16:creationId xmlns:a16="http://schemas.microsoft.com/office/drawing/2014/main" id="{15135B6D-4A43-2EE5-0295-786AFBD098A4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dligfa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18000" y="92075"/>
              <a:ext cx="1368000" cy="808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tabellslicer. Tabellslicere støttes ikke i denne versjonen av Excel.
Sliceren kan ikke brukes hvis figuren ble endret i en tidligere versjon av Excel, eller hvis arbeidsboken ble lagret i Excel 2007 eller tidligere.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732025</xdr:colOff>
      <xdr:row>0</xdr:row>
      <xdr:rowOff>111125</xdr:rowOff>
    </xdr:from>
    <xdr:to>
      <xdr:col>13</xdr:col>
      <xdr:colOff>464900</xdr:colOff>
      <xdr:row>3</xdr:row>
      <xdr:rowOff>288925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8" name="Driftsfase">
              <a:extLst>
                <a:ext uri="{FF2B5EF4-FFF2-40B4-BE49-F238E27FC236}">
                  <a16:creationId xmlns:a16="http://schemas.microsoft.com/office/drawing/2014/main" id="{C79F84A3-5775-5ECD-C4D9-F7C351663488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riftsfa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64400" y="111125"/>
              <a:ext cx="1368000" cy="796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tabellslicer. Tabellslicere støttes ikke i denne versjonen av Excel.
Sliceren kan ikke brukes hvis figuren ble endret i en tidligere versjon av Excel, eller hvis arbeidsboken ble lagret i Excel 2007 eller tidligere.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587375</xdr:colOff>
      <xdr:row>0</xdr:row>
      <xdr:rowOff>85725</xdr:rowOff>
    </xdr:from>
    <xdr:to>
      <xdr:col>15</xdr:col>
      <xdr:colOff>383750</xdr:colOff>
      <xdr:row>3</xdr:row>
      <xdr:rowOff>262850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9" name="Senfase">
              <a:extLst>
                <a:ext uri="{FF2B5EF4-FFF2-40B4-BE49-F238E27FC236}">
                  <a16:creationId xmlns:a16="http://schemas.microsoft.com/office/drawing/2014/main" id="{3EA12C1B-0E82-3290-D64B-8A16A9ED08FD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fa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954875" y="85725"/>
              <a:ext cx="1368000" cy="796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tabellslicer. Tabellslicere støttes ikke i denne versjonen av Excel.
Sliceren kan ikke brukes hvis figuren ble endret i en tidligere versjon av Excel, eller hvis arbeidsboken ble lagret i Excel 2007 eller tidligere.</a:t>
              </a:r>
            </a:p>
          </xdr:txBody>
        </xdr:sp>
      </mc:Fallback>
    </mc:AlternateContent>
    <xdr:clientData/>
  </xdr:twoCellAnchor>
  <xdr:twoCellAnchor editAs="absolute">
    <xdr:from>
      <xdr:col>15</xdr:col>
      <xdr:colOff>493900</xdr:colOff>
      <xdr:row>0</xdr:row>
      <xdr:rowOff>101600</xdr:rowOff>
    </xdr:from>
    <xdr:to>
      <xdr:col>17</xdr:col>
      <xdr:colOff>322025</xdr:colOff>
      <xdr:row>3</xdr:row>
      <xdr:rowOff>278725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0" name="Etterfase">
              <a:extLst>
                <a:ext uri="{FF2B5EF4-FFF2-40B4-BE49-F238E27FC236}">
                  <a16:creationId xmlns:a16="http://schemas.microsoft.com/office/drawing/2014/main" id="{E6C167C2-FFC6-57D8-C90D-19E20164BD91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tterfa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33025" y="101600"/>
              <a:ext cx="1368000" cy="796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tabellslicer. Tabellslicere støttes ikke i denne versjonen av Excel.
Sliceren kan ikke brukes hvis figuren ble endret i en tidligere versjon av Excel, eller hvis arbeidsboken ble lagret i Excel 2007 eller tidligere.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letefase" xr10:uid="{60B3568D-80DB-4599-AEDF-89A665BC0AC7}" sourceName="Letefase">
  <extLst>
    <x:ext xmlns:x15="http://schemas.microsoft.com/office/spreadsheetml/2010/11/main" uri="{2F2917AC-EB37-4324-AD4E-5DD8C200BD13}">
      <x15:tableSlicerCache tableId="1" column="1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tidligfase" xr10:uid="{72792150-F10F-4E1B-8E35-C4307ABC6518}" sourceName="Tidligfase">
  <extLst>
    <x:ext xmlns:x15="http://schemas.microsoft.com/office/spreadsheetml/2010/11/main" uri="{2F2917AC-EB37-4324-AD4E-5DD8C200BD13}">
      <x15:tableSlicerCache tableId="1" column="1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riftsfase" xr10:uid="{F3AA8AFA-D320-43D1-AC7A-650F0696B7A2}" sourceName="Driftsfase">
  <extLst>
    <x:ext xmlns:x15="http://schemas.microsoft.com/office/spreadsheetml/2010/11/main" uri="{2F2917AC-EB37-4324-AD4E-5DD8C200BD13}">
      <x15:tableSlicerCache tableId="1" column="13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Senfase" xr10:uid="{270AE5B9-8C3B-4A55-A211-C0034F0CC263}" sourceName="Senfase">
  <extLst>
    <x:ext xmlns:x15="http://schemas.microsoft.com/office/spreadsheetml/2010/11/main" uri="{2F2917AC-EB37-4324-AD4E-5DD8C200BD13}">
      <x15:tableSlicerCache tableId="1" column="1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Etterfase" xr10:uid="{398F1AA4-5B47-47F2-B288-6AD5BB3F1F3C}" sourceName="Etterfase">
  <extLst>
    <x:ext xmlns:x15="http://schemas.microsoft.com/office/spreadsheetml/2010/11/main" uri="{2F2917AC-EB37-4324-AD4E-5DD8C200BD13}">
      <x15:tableSlicerCache tableId="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ørfase" xr10:uid="{6A2F69A2-DE0C-4576-8601-48CA0DC0E63B}" sourceName="Førfase">
  <extLst>
    <x:ext xmlns:x15="http://schemas.microsoft.com/office/spreadsheetml/2010/11/main" uri="{2F2917AC-EB37-4324-AD4E-5DD8C200BD13}">
      <x15:tableSlicerCache tableId="1" column="10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Tema" xr10:uid="{69D0BFA1-35D2-4AE6-B949-6F598B409C6D}" sourceName="Tema">
  <extLst>
    <x:ext xmlns:x15="http://schemas.microsoft.com/office/spreadsheetml/2010/11/main" uri="{2F2917AC-EB37-4324-AD4E-5DD8C200BD13}">
      <x15:tableSlicerCache tableId="1" column="2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etefase" xr10:uid="{250EB0EF-B7DD-4284-B468-9A1E323FDDC7}" cache="Slicer_letefase" caption="Letefase" style="SlicerStyleLight6" lockedPosition="1" rowHeight="180000"/>
  <slicer name="Tidligfase" xr10:uid="{3009A9DF-FF42-43B9-8991-3E6D8750E812}" cache="Slicer_tidligfase" caption="Tidligfase" style="SlicerStyleLight6" lockedPosition="1" rowHeight="180000"/>
  <slicer name="Driftsfase" xr10:uid="{C3B26781-89A0-45D5-943A-27140327824E}" cache="Slicer_Driftsfase" caption="Driftsfase" style="SlicerStyleLight6" lockedPosition="1" rowHeight="180000"/>
  <slicer name="Senfase" xr10:uid="{59BB8360-FD64-4ADD-8A5B-E8E4C0546A99}" cache="Slicer_Senfase" caption="Senfase" style="SlicerStyleLight6" lockedPosition="1" rowHeight="180000"/>
  <slicer name="Etterfase" xr10:uid="{F1A78351-41DD-44ED-ACEE-54BD43456B74}" cache="Slicer_Etterfase" caption="Etterfase" style="SlicerStyleLight6" lockedPosition="1" rowHeight="180000"/>
  <slicer name="Førfase" xr10:uid="{B5A0B71F-5DEB-44E7-989A-B8575B279F05}" cache="Slicer_Førfase" caption="Førfase" style="SlicerStyleLight6" lockedPosition="1" rowHeight="180000"/>
  <slicer name="Tema" xr10:uid="{DC30240B-E21A-412C-889D-6CAE7885745E}" cache="Slicer_Tema" caption="Tema" columnCount="6" style="SlicerStyleLight6" lockedPosition="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2D15AB8-8DDE-4061-A43C-3C0D0B626682}" name="Tabell5" displayName="Tabell5" ref="A1:T15" totalsRowShown="0" headerRowDxfId="44" dataDxfId="43">
  <autoFilter ref="A1:T15" xr:uid="{12D15AB8-8DDE-4061-A43C-3C0D0B626682}"/>
  <tableColumns count="20">
    <tableColumn id="1" xr3:uid="{C5A0B837-F513-4F4E-A93F-133010AA0672}" name="Lpnr" dataDxfId="42"/>
    <tableColumn id="2" xr3:uid="{F282E701-74C6-475D-91B7-C3B6F98C7E87}" name="Status" dataDxfId="41"/>
    <tableColumn id="3" xr3:uid="{97DD90C7-F423-4C3D-9922-B022B64DDF9B}" name="Beskrivelse" dataDxfId="40"/>
    <tableColumn id="4" xr3:uid="{1CF67BF0-3B4C-42C2-B841-960728F2FDA5}" name="Hjemmel" dataDxfId="39"/>
    <tableColumn id="5" xr3:uid="{27FD06C4-71C6-4D54-8B70-4FF4F0B8D568}" name="Innsendes til SODIR" dataDxfId="38"/>
    <tableColumn id="6" xr3:uid="{7CF77D21-FB8B-46B5-87CA-9281870A4BC2}" name="Innsendes til ED" dataDxfId="37"/>
    <tableColumn id="7" xr3:uid="{51BDCF01-CE92-4775-B8D8-300A5C324A2D}" name="Innsendes til andre" dataDxfId="36"/>
    <tableColumn id="8" xr3:uid="{852E3AD4-4A43-4726-8CC1-64E3D374A232}" name="Kommentarer" dataDxfId="35"/>
    <tableColumn id="9" xr3:uid="{5FD4C89B-F6CB-4ABE-AE8D-A119919AC92B}" name="Eventuell veiledning/temaside/skjema" dataDxfId="34"/>
    <tableColumn id="10" xr3:uid="{A5D4B149-D979-4C52-8F23-1088884179D5}" name="Medium/Kanal" dataDxfId="33"/>
    <tableColumn id="11" xr3:uid="{E604A7DD-8EF9-418F-8B0E-9A78FF58C760}" name="Tidsfrist" dataDxfId="32"/>
    <tableColumn id="12" xr3:uid="{4E9F482F-7C40-4F37-AF77-763030658764}" name="Førfase" dataDxfId="31"/>
    <tableColumn id="13" xr3:uid="{0904C817-3F15-4463-B8DD-AAC6852CE2F7}" name="Letefase" dataDxfId="30"/>
    <tableColumn id="14" xr3:uid="{EDAD3D21-8776-4B18-8FE0-05DDEC9FAA44}" name="Tidligfase" dataDxfId="29"/>
    <tableColumn id="15" xr3:uid="{BA723E71-86BC-4876-8FB4-C1D3B997CB06}" name="Driftsfase" dataDxfId="28"/>
    <tableColumn id="16" xr3:uid="{24CB0EB7-0185-432B-80B6-D2060E03AC4E}" name="Senfase" dataDxfId="27"/>
    <tableColumn id="17" xr3:uid="{66FB55FD-57B2-4AB5-B6EB-AE4A499417ED}" name="Etterfase" dataDxfId="26"/>
    <tableColumn id="18" xr3:uid="{DCA6443A-FEBD-4B23-A668-7A2FBE7E18A4}" name="Lag" dataDxfId="25"/>
    <tableColumn id="19" xr3:uid="{25B56026-3210-422A-881E-5129ADF8157D}" name="Person" dataDxfId="24"/>
    <tableColumn id="20" xr3:uid="{F40C82AF-6981-4187-9AB1-293AED6FC759}" name="Tema" dataDxfId="2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FFF0083-B971-4AB6-BED3-069D4D180916}" name="Innsendinger" displayName="Innsendinger" ref="A6:Q75" headerRowDxfId="22" dataDxfId="21" totalsRowDxfId="20" headerRowBorderDxfId="18" tableBorderDxfId="19" totalsRowBorderDxfId="17">
  <autoFilter ref="A6:Q75" xr:uid="{DD568645-6853-4154-9AD1-B72607C8A527}"/>
  <tableColumns count="17">
    <tableColumn id="16" xr3:uid="{8E310878-363A-4508-B9E5-37D0A3847347}" name="Lpnr" dataDxfId="16"/>
    <tableColumn id="1" xr3:uid="{4A08A6FD-008C-48C6-9445-A8CADFC0EC50}" name="Beskrivelse" dataDxfId="15"/>
    <tableColumn id="2" xr3:uid="{10E2EB44-E9A8-4FCE-916A-090EE43FFF0A}" name="Hjemmel" dataDxfId="14"/>
    <tableColumn id="3" xr3:uid="{A059B21A-0F92-4C0E-95FE-753C1E753581}" name="Innsendes til SODIR" dataDxfId="13"/>
    <tableColumn id="4" xr3:uid="{2674E06E-6B6B-45F4-80FD-5A3380A4A856}" name="Innsendes til ED" dataDxfId="12"/>
    <tableColumn id="5" xr3:uid="{16B54CAC-AA72-4B88-BBC7-5201922F797C}" name="Innsendes til andre" dataDxfId="11"/>
    <tableColumn id="6" xr3:uid="{4993324E-5BDD-4979-B81E-5AD191E253A0}" name="Kommentarer" dataDxfId="10"/>
    <tableColumn id="7" xr3:uid="{C1B837F9-FD02-4B57-80BF-1378B3367270}" name="Eventuell veiledning/temaside/skjema" dataDxfId="9" dataCellStyle="Hyperkobling"/>
    <tableColumn id="8" xr3:uid="{22838E70-966F-4CF7-83B4-5AE227224FAD}" name="Medium/Kanal" dataDxfId="8" dataCellStyle="Hyperkobling"/>
    <tableColumn id="9" xr3:uid="{AAAA3B9D-F92E-4017-9B59-5C5787CD2AC5}" name="Tidsfrist" dataDxfId="7"/>
    <tableColumn id="10" xr3:uid="{602A9CB7-7F15-457B-9735-8C9647490D3C}" name="Førfase" dataDxfId="6"/>
    <tableColumn id="11" xr3:uid="{A5AF8EE1-13A3-4A31-830E-C3DAC8AB052C}" name="Letefase" dataDxfId="5"/>
    <tableColumn id="12" xr3:uid="{55363464-6BE5-4F42-871E-44A2E3550AF2}" name="Tidligfase" dataDxfId="4"/>
    <tableColumn id="13" xr3:uid="{9E6F9E8D-CD0B-4F18-A061-9B45ACD67879}" name="Driftsfase" dataDxfId="3"/>
    <tableColumn id="14" xr3:uid="{36B157F1-0400-425F-AC1A-618FA2CBDC31}" name="Senfase" dataDxfId="2"/>
    <tableColumn id="15" xr3:uid="{452D9790-429A-4AC1-A603-4C13C68669FC}" name="Etterfase" dataDxfId="1"/>
    <tableColumn id="20" xr3:uid="{EEBDFA43-5ACF-4B23-80C3-82C9696FC35B}" name="Tema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  <wetp:taskpane dockstate="right" visibility="0" width="274" row="7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B28A58F2-664B-4405-BCD3-964DAB54D57A}">
  <we:reference id="wa200006009" version="1.0.1.6" store="nb-NO" storeType="OMEX"/>
  <we:alternateReferences>
    <we:reference id="wa200006009" version="1.0.1.6" store="wa200006009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ebextensions/webextension2.xml><?xml version="1.0" encoding="utf-8"?>
<we:webextension xmlns:we="http://schemas.microsoft.com/office/webextensions/webextension/2010/11" id="{8439551B-FFDC-40DC-87DB-819E287E8297}">
  <we:reference id="wa200005271" version="2.4.4.0" store="nb-NO" storeType="OMEX"/>
  <we:alternateReferences>
    <we:reference id="wa200005271" version="2.4.4.0" store="wa200005271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_xldudf_AI_TABLE</we:customFunctionIds>
        <we:customFunctionIds>_xldudf_AI_FILL</we:customFunctionIds>
        <we:customFunctionIds>_xldudf_AI_LIST</we:customFunctionIds>
        <we:customFunctionIds>_xldudf_AI_ASK</we:customFunctionIds>
        <we:customFunctionIds>_xldudf_AI_FORMAT</we:customFunctionIds>
        <we:customFunctionIds>_xldudf_AI_EXTRACT</we:customFunctionIds>
        <we:customFunctionIds>_xldudf_AI_TRANSLATE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lovdata.no/dokument/SF/forskrift/1997-06-27-653?q=Petroleumsforskriften" TargetMode="External"/><Relationship Id="rId1" Type="http://schemas.openxmlformats.org/officeDocument/2006/relationships/hyperlink" Target="https://lovdata.no/dokument/SF/forskrift/2017-12-13-2004?q=Ressursforskrifte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ovdata.no/dokument/SF/forskrift/2005-12-20-1625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lovdata.no/dokument/SF/forskrift/1997-06-27-653?q=Petroleumsforskriften" TargetMode="External"/><Relationship Id="rId7" Type="http://schemas.openxmlformats.org/officeDocument/2006/relationships/hyperlink" Target="mailto:factweb@npd.no" TargetMode="External"/><Relationship Id="rId12" Type="http://schemas.openxmlformats.org/officeDocument/2006/relationships/hyperlink" Target="https://lovdata.no/dokument/NL/lov/2019-03-22-7" TargetMode="External"/><Relationship Id="rId2" Type="http://schemas.openxmlformats.org/officeDocument/2006/relationships/hyperlink" Target="https://lovdata.no/dokument/NL/lov/1996-11-29-72" TargetMode="External"/><Relationship Id="rId1" Type="http://schemas.openxmlformats.org/officeDocument/2006/relationships/hyperlink" Target="https://lovdata.no/dokument/SF/forskrift/2017-12-13-2004" TargetMode="External"/><Relationship Id="rId6" Type="http://schemas.openxmlformats.org/officeDocument/2006/relationships/hyperlink" Target="https://lovdata.no/dokument/NL/lov/1990-12-21-72" TargetMode="External"/><Relationship Id="rId11" Type="http://schemas.openxmlformats.org/officeDocument/2006/relationships/hyperlink" Target="https://lovdata.no/dokument/NL/lov/2019-03-22-7" TargetMode="External"/><Relationship Id="rId5" Type="http://schemas.openxmlformats.org/officeDocument/2006/relationships/hyperlink" Target="https://lovdata.no/dokument/SF/forskrift/1997-06-19-618?q=Forskrift%20om%20Petroleumsregisteret" TargetMode="External"/><Relationship Id="rId15" Type="http://schemas.openxmlformats.org/officeDocument/2006/relationships/image" Target="../media/image1.png"/><Relationship Id="rId10" Type="http://schemas.openxmlformats.org/officeDocument/2006/relationships/hyperlink" Target="https://lovdata.no/dokument/SF/forskrift/2017-12-13-2003" TargetMode="External"/><Relationship Id="rId4" Type="http://schemas.openxmlformats.org/officeDocument/2006/relationships/hyperlink" Target="https://lovdata.no/dokument/SF/forskrift/2023-04-21-532" TargetMode="External"/><Relationship Id="rId9" Type="http://schemas.openxmlformats.org/officeDocument/2006/relationships/hyperlink" Target="https://www.sodir.no/globalassets/1-sodir/regelverk/veiledninger/veileder-ressursforskriften.pdf" TargetMode="External"/><Relationship Id="rId1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odir.no/en/diskos/" TargetMode="External"/><Relationship Id="rId117" Type="http://schemas.openxmlformats.org/officeDocument/2006/relationships/hyperlink" Target="https://www.sodir.no/fakta/geofysiske-undersokelser/meldesystem/" TargetMode="External"/><Relationship Id="rId21" Type="http://schemas.openxmlformats.org/officeDocument/2006/relationships/hyperlink" Target="https://lovdata.no/lov/1996-11-29-72/&#167;4-3" TargetMode="External"/><Relationship Id="rId42" Type="http://schemas.openxmlformats.org/officeDocument/2006/relationships/hyperlink" Target="https://www.sodir.no/fakta/geofysiske-undersokelser/meldesystem/" TargetMode="External"/><Relationship Id="rId47" Type="http://schemas.openxmlformats.org/officeDocument/2006/relationships/hyperlink" Target="https://lovdata.no/lov/1996-11-29-72/&#167;3-9" TargetMode="External"/><Relationship Id="rId63" Type="http://schemas.openxmlformats.org/officeDocument/2006/relationships/hyperlink" Target="https://lovdata.no/forskrift/1997-06-27-653/&#167;30" TargetMode="External"/><Relationship Id="rId68" Type="http://schemas.openxmlformats.org/officeDocument/2006/relationships/hyperlink" Target="https://www.sodir.no/regelverk/veiledninger/" TargetMode="External"/><Relationship Id="rId84" Type="http://schemas.openxmlformats.org/officeDocument/2006/relationships/hyperlink" Target="https://lovdata.no/forskrift/1997-06-19-618/&#167;2-3" TargetMode="External"/><Relationship Id="rId89" Type="http://schemas.openxmlformats.org/officeDocument/2006/relationships/hyperlink" Target="https://lovdata.no/lov/1996-11-29-72/&#167;5-1" TargetMode="External"/><Relationship Id="rId112" Type="http://schemas.openxmlformats.org/officeDocument/2006/relationships/hyperlink" Target="https://www.sodir.no/regelverk/rapportering/bruk-av-innretninger/" TargetMode="External"/><Relationship Id="rId16" Type="http://schemas.openxmlformats.org/officeDocument/2006/relationships/hyperlink" Target="https://lovdata.no/forskrift/2017-12-13-2004/&#167;29" TargetMode="External"/><Relationship Id="rId107" Type="http://schemas.openxmlformats.org/officeDocument/2006/relationships/hyperlink" Target="https://www.sodir.no/en/diskos/" TargetMode="External"/><Relationship Id="rId11" Type="http://schemas.openxmlformats.org/officeDocument/2006/relationships/hyperlink" Target="https://lovdata.no/forskrift/2017-12-13-2004/&#167;27" TargetMode="External"/><Relationship Id="rId32" Type="http://schemas.openxmlformats.org/officeDocument/2006/relationships/hyperlink" Target="https://www.sodir.no/regelverk/rapportering/bronner/registrering-av-bronnar/" TargetMode="External"/><Relationship Id="rId37" Type="http://schemas.openxmlformats.org/officeDocument/2006/relationships/hyperlink" Target="https://www.sodir.no/aktuelt/nyheter/generelle-nyheter/2022/pudpad-veilederen-er-oppdatert/" TargetMode="External"/><Relationship Id="rId53" Type="http://schemas.openxmlformats.org/officeDocument/2006/relationships/hyperlink" Target="https://lovdata.no/forskrift/2023-04-21-532/&#167;97" TargetMode="External"/><Relationship Id="rId58" Type="http://schemas.openxmlformats.org/officeDocument/2006/relationships/hyperlink" Target="https://lovdata.no/forskrift/2017-12-13-2004/&#167;34" TargetMode="External"/><Relationship Id="rId74" Type="http://schemas.openxmlformats.org/officeDocument/2006/relationships/hyperlink" Target="https://lovdata.no/forskrift/2017-12-13-2004/&#167;26" TargetMode="External"/><Relationship Id="rId79" Type="http://schemas.openxmlformats.org/officeDocument/2006/relationships/hyperlink" Target="https://lovdata.no/forskrift/1997-06-27-653/&#167;79a" TargetMode="External"/><Relationship Id="rId102" Type="http://schemas.openxmlformats.org/officeDocument/2006/relationships/hyperlink" Target="https://www.sodir.no/fakta/geofysiske-undersokelser/meldesystem/" TargetMode="External"/><Relationship Id="rId123" Type="http://schemas.openxmlformats.org/officeDocument/2006/relationships/hyperlink" Target="https://www.sodir.no/fakta/geofysiske-undersokelser/selskaper-med-undersokelsestillatelser/soknad-om-undersokelsestillatelse/" TargetMode="External"/><Relationship Id="rId5" Type="http://schemas.openxmlformats.org/officeDocument/2006/relationships/hyperlink" Target="https://www.ptil.no/kontakt-oss/innrapportering-til-ptil/borerapportering-ddrs/" TargetMode="External"/><Relationship Id="rId90" Type="http://schemas.openxmlformats.org/officeDocument/2006/relationships/hyperlink" Target="https://lovdata.no/lov/1996-11-29-72/&#167;4-3" TargetMode="External"/><Relationship Id="rId95" Type="http://schemas.openxmlformats.org/officeDocument/2006/relationships/hyperlink" Target="https://lovdata.no/forskrift/2005-12-20-1625/&#167;14" TargetMode="External"/><Relationship Id="rId22" Type="http://schemas.openxmlformats.org/officeDocument/2006/relationships/hyperlink" Target="https://lovdata.no/lov/1996-11-29-72/&#167;4-2" TargetMode="External"/><Relationship Id="rId27" Type="http://schemas.openxmlformats.org/officeDocument/2006/relationships/hyperlink" Target="https://www.sodir.no/globalassets/1-sodir/regelverk/veiledninger/veileder-ressursforskriften.pdf" TargetMode="External"/><Relationship Id="rId43" Type="http://schemas.openxmlformats.org/officeDocument/2006/relationships/hyperlink" Target="https://www.sodir.no/fakta/geofysiske-undersokelser/meldesystem/" TargetMode="External"/><Relationship Id="rId48" Type="http://schemas.openxmlformats.org/officeDocument/2006/relationships/hyperlink" Target="https://lovdata.no/dokument/NL/lov/1996-11-29-72/KAPITTEL_3" TargetMode="External"/><Relationship Id="rId64" Type="http://schemas.openxmlformats.org/officeDocument/2006/relationships/hyperlink" Target="https://lovdata.no/forskrift/1997-06-27-653/&#167;30b" TargetMode="External"/><Relationship Id="rId69" Type="http://schemas.openxmlformats.org/officeDocument/2006/relationships/hyperlink" Target="https://www.sodir.no/regelverk/veiledninger/" TargetMode="External"/><Relationship Id="rId113" Type="http://schemas.openxmlformats.org/officeDocument/2006/relationships/hyperlink" Target="https://www.sodir.no/globalassets/1-sodir/regelverk/veiledninger/veileder-ressursforskriften.pdf" TargetMode="External"/><Relationship Id="rId118" Type="http://schemas.openxmlformats.org/officeDocument/2006/relationships/hyperlink" Target="https://www.sodir.no/regelverk/veiledninger/" TargetMode="External"/><Relationship Id="rId80" Type="http://schemas.openxmlformats.org/officeDocument/2006/relationships/hyperlink" Target="https://www.sodir.no/regelverk/rapportering/bronner/retningslinjer-for-tilintetgjoring-av-data/" TargetMode="External"/><Relationship Id="rId85" Type="http://schemas.openxmlformats.org/officeDocument/2006/relationships/hyperlink" Target="https://lovdata.no/dokument/SF/forskrift/1997-06-27-653/KAPITTEL_2" TargetMode="External"/><Relationship Id="rId12" Type="http://schemas.openxmlformats.org/officeDocument/2006/relationships/hyperlink" Target="https://lovdata.no/forskrift/1997-06-27-653/&#167;17" TargetMode="External"/><Relationship Id="rId17" Type="http://schemas.openxmlformats.org/officeDocument/2006/relationships/hyperlink" Target="https://lovdata.no/forskrift/1997-06-27-653/&#167;47" TargetMode="External"/><Relationship Id="rId33" Type="http://schemas.openxmlformats.org/officeDocument/2006/relationships/hyperlink" Target="https://www.sodir.no/regelverk/rapportering/bronner/registrering-av-bronnar/" TargetMode="External"/><Relationship Id="rId38" Type="http://schemas.openxmlformats.org/officeDocument/2006/relationships/hyperlink" Target="https://www.sodir.no/regelverk/rapportering/nettportalen-smil/veiledning-til-smil/" TargetMode="External"/><Relationship Id="rId59" Type="http://schemas.openxmlformats.org/officeDocument/2006/relationships/hyperlink" Target="https://lovdata.no/lov/1996-11-29-72/&#167;4-4" TargetMode="External"/><Relationship Id="rId103" Type="http://schemas.openxmlformats.org/officeDocument/2006/relationships/hyperlink" Target="https://www.sodir.no/fakta/geofysiske-undersokelser/meldesystem/" TargetMode="External"/><Relationship Id="rId108" Type="http://schemas.openxmlformats.org/officeDocument/2006/relationships/hyperlink" Target="https://www.sodir.no/fakta/produksjon/avslutning-og-disponering/" TargetMode="External"/><Relationship Id="rId124" Type="http://schemas.openxmlformats.org/officeDocument/2006/relationships/printerSettings" Target="../printerSettings/printerSettings2.bin"/><Relationship Id="rId54" Type="http://schemas.openxmlformats.org/officeDocument/2006/relationships/hyperlink" Target="https://lovdata.no/forskrift/2023-04-21-532/&#167;92" TargetMode="External"/><Relationship Id="rId70" Type="http://schemas.openxmlformats.org/officeDocument/2006/relationships/hyperlink" Target="https://www.sodir.no/regelverk/veiledninger/" TargetMode="External"/><Relationship Id="rId75" Type="http://schemas.openxmlformats.org/officeDocument/2006/relationships/hyperlink" Target="https://lovdata.no/forskrift/2017-12-13-2004/&#167;32" TargetMode="External"/><Relationship Id="rId91" Type="http://schemas.openxmlformats.org/officeDocument/2006/relationships/hyperlink" Target="https://lovdata.no/lov/1996-11-29-72/&#167;5-1" TargetMode="External"/><Relationship Id="rId96" Type="http://schemas.openxmlformats.org/officeDocument/2006/relationships/hyperlink" Target="https://lovdata.no/forskrift/2005-12-20-1625/&#167;14" TargetMode="External"/><Relationship Id="rId1" Type="http://schemas.openxmlformats.org/officeDocument/2006/relationships/hyperlink" Target="https://www.sodir.no/regelverk/rapportering/bronner/sluttrapportering-og-funnevalueringsrapport/" TargetMode="External"/><Relationship Id="rId6" Type="http://schemas.openxmlformats.org/officeDocument/2006/relationships/hyperlink" Target="https://lovdata.no/forskrift/2017-12-13-2004/&#167;13" TargetMode="External"/><Relationship Id="rId23" Type="http://schemas.openxmlformats.org/officeDocument/2006/relationships/hyperlink" Target="https://lovdata.no/lov/1996-11-29-72/&#167;5-1" TargetMode="External"/><Relationship Id="rId28" Type="http://schemas.openxmlformats.org/officeDocument/2006/relationships/hyperlink" Target="https://www.sodir.no/regelverk/rapportering/bronner/sluttrapportering-og-funnevalueringsrapport/" TargetMode="External"/><Relationship Id="rId49" Type="http://schemas.openxmlformats.org/officeDocument/2006/relationships/hyperlink" Target="https://lovdata.no/forskrift/2023-04-21-532/&#167;94" TargetMode="External"/><Relationship Id="rId114" Type="http://schemas.openxmlformats.org/officeDocument/2006/relationships/hyperlink" Target="https://www.sodir.no/regelverk/rapportering/produksjon/" TargetMode="External"/><Relationship Id="rId119" Type="http://schemas.openxmlformats.org/officeDocument/2006/relationships/hyperlink" Target="https://lovdata.no/dokument/SF/forskrift/1997-06-27-653/KAPITTEL_2" TargetMode="External"/><Relationship Id="rId44" Type="http://schemas.openxmlformats.org/officeDocument/2006/relationships/hyperlink" Target="https://www.sodir.no/fakta/geofysiske-undersokelser/fiskerikyndige/" TargetMode="External"/><Relationship Id="rId60" Type="http://schemas.openxmlformats.org/officeDocument/2006/relationships/hyperlink" Target="https://lovdata.no/lov/1996-11-29-72/&#167;4-4" TargetMode="External"/><Relationship Id="rId65" Type="http://schemas.openxmlformats.org/officeDocument/2006/relationships/hyperlink" Target="https://lovdata.no/forskrift/1997-06-27-653/&#167;30e" TargetMode="External"/><Relationship Id="rId81" Type="http://schemas.openxmlformats.org/officeDocument/2006/relationships/hyperlink" Target="https://www.sodir.no/globalassets/1-sodir/regelverk/rapportering/confirmation-of-insurance.docx" TargetMode="External"/><Relationship Id="rId86" Type="http://schemas.openxmlformats.org/officeDocument/2006/relationships/hyperlink" Target="https://lovdata.no/forskrift/1997-06-27-653/&#167;6" TargetMode="External"/><Relationship Id="rId13" Type="http://schemas.openxmlformats.org/officeDocument/2006/relationships/hyperlink" Target="https://lovdata.no/forskrift/2017-12-13-2004/&#167;13" TargetMode="External"/><Relationship Id="rId18" Type="http://schemas.openxmlformats.org/officeDocument/2006/relationships/hyperlink" Target="https://lovdata.no/forskrift/1997-06-27-653/&#167;30j" TargetMode="External"/><Relationship Id="rId39" Type="http://schemas.openxmlformats.org/officeDocument/2006/relationships/hyperlink" Target="https://www.sodir.no/regelverk/rapportering/petroleumsregisteret/" TargetMode="External"/><Relationship Id="rId109" Type="http://schemas.openxmlformats.org/officeDocument/2006/relationships/hyperlink" Target="https://www.sodir.no/fakta/produksjon/avslutning-og-disponering/" TargetMode="External"/><Relationship Id="rId34" Type="http://schemas.openxmlformats.org/officeDocument/2006/relationships/hyperlink" Target="https://www.sodir.no/regelverk/veiledninger/" TargetMode="External"/><Relationship Id="rId50" Type="http://schemas.openxmlformats.org/officeDocument/2006/relationships/hyperlink" Target="https://lovdata.no/dokument/SF/forskrift/2023-04-21-532/KAPITTEL_14" TargetMode="External"/><Relationship Id="rId55" Type="http://schemas.openxmlformats.org/officeDocument/2006/relationships/hyperlink" Target="https://lovdata.no/dokument/SF/forskrift/1997-06-27-653/KAPITTEL_4" TargetMode="External"/><Relationship Id="rId76" Type="http://schemas.openxmlformats.org/officeDocument/2006/relationships/hyperlink" Target="https://lovdata.no/forskrift/2017-12-13-2004/&#167;37" TargetMode="External"/><Relationship Id="rId97" Type="http://schemas.openxmlformats.org/officeDocument/2006/relationships/hyperlink" Target="https://lovdata.no/forskrift/2005-12-20-1625/&#167;14" TargetMode="External"/><Relationship Id="rId104" Type="http://schemas.openxmlformats.org/officeDocument/2006/relationships/hyperlink" Target="https://www.sodir.no/fakta/geofysiske-undersokelser/meldesystem/" TargetMode="External"/><Relationship Id="rId120" Type="http://schemas.openxmlformats.org/officeDocument/2006/relationships/hyperlink" Target="https://www.sodir.no/aktuelt/nyheter/generelle-nyheter/2022/pudpad-veilederen-er-oppdatert/" TargetMode="External"/><Relationship Id="rId125" Type="http://schemas.openxmlformats.org/officeDocument/2006/relationships/drawing" Target="../drawings/drawing2.xml"/><Relationship Id="rId7" Type="http://schemas.openxmlformats.org/officeDocument/2006/relationships/hyperlink" Target="https://lovdata.no/forskrift/2017-12-13-2004/&#167;22" TargetMode="External"/><Relationship Id="rId71" Type="http://schemas.openxmlformats.org/officeDocument/2006/relationships/hyperlink" Target="https://lovdata.no/lov/1996-11-29-72/&#167;10-12" TargetMode="External"/><Relationship Id="rId92" Type="http://schemas.openxmlformats.org/officeDocument/2006/relationships/hyperlink" Target="https://lovdata.no/lov/1996-11-29-72/&#167;4-2" TargetMode="External"/><Relationship Id="rId2" Type="http://schemas.openxmlformats.org/officeDocument/2006/relationships/hyperlink" Target="https://lovdata.no/forskrift/2017-12-13-2004/&#167;30" TargetMode="External"/><Relationship Id="rId29" Type="http://schemas.openxmlformats.org/officeDocument/2006/relationships/hyperlink" Target="https://www.sodir.no/en/diskos/" TargetMode="External"/><Relationship Id="rId24" Type="http://schemas.openxmlformats.org/officeDocument/2006/relationships/hyperlink" Target="https://www.sodir.no/globalassets/1-sodir/regelverk/tematiske-veiledninger/statusrapport-oppgivelse-mv-n.pdf?_t_id=W03AWr1Exo-Il-cpWjSa2A%3d%3d&amp;_t_uuid=VYW3il4lSrattjwEexCWlQ&amp;_t_q=oppgivelse&amp;_t_tags=language%3ano%2csiteid%3a7bf5d2ab-2783-461e-bc74-d5b62f90e059%2candquerymatch&amp;_t_hit.id=NPD_Web_Models_Media_GenericMedia/_bfcd7a0d-50bd-47fa-b236-b458007aa150&amp;_t_hit.pos=1" TargetMode="External"/><Relationship Id="rId40" Type="http://schemas.openxmlformats.org/officeDocument/2006/relationships/hyperlink" Target="https://www.npd.no/regelverk/rapportering/nettportalen-smil/veiledning-til-smil/" TargetMode="External"/><Relationship Id="rId45" Type="http://schemas.openxmlformats.org/officeDocument/2006/relationships/hyperlink" Target="https://lovdata.no/forskrift/1997-06-27-653/&#167;50" TargetMode="External"/><Relationship Id="rId66" Type="http://schemas.openxmlformats.org/officeDocument/2006/relationships/hyperlink" Target="https://lovdata.no/forskrift/1997-06-27-653/&#167;50a" TargetMode="External"/><Relationship Id="rId87" Type="http://schemas.openxmlformats.org/officeDocument/2006/relationships/hyperlink" Target="https://lovdata.no/dokument/SF/forskrift/1997-06-27-653/KAPITTEL_2" TargetMode="External"/><Relationship Id="rId110" Type="http://schemas.openxmlformats.org/officeDocument/2006/relationships/hyperlink" Target="https://www.sodir.no/regelverk/rapportering/produksjon/" TargetMode="External"/><Relationship Id="rId115" Type="http://schemas.openxmlformats.org/officeDocument/2006/relationships/hyperlink" Target="https://www.sodir.no/fakta/geofysiske-undersokelser/meldesystem/" TargetMode="External"/><Relationship Id="rId61" Type="http://schemas.openxmlformats.org/officeDocument/2006/relationships/hyperlink" Target="https://lovdata.no/lov/1996-11-29-72/&#167;2-1" TargetMode="External"/><Relationship Id="rId82" Type="http://schemas.openxmlformats.org/officeDocument/2006/relationships/hyperlink" Target="https://lovdata.no/forskrift/1997-06-27-653/&#167;79a" TargetMode="External"/><Relationship Id="rId19" Type="http://schemas.openxmlformats.org/officeDocument/2006/relationships/hyperlink" Target="https://www.sodir.no/regelverk/rapportering/bronner/registrering-av-bronnar/" TargetMode="External"/><Relationship Id="rId14" Type="http://schemas.openxmlformats.org/officeDocument/2006/relationships/hyperlink" Target="https://lovdata.no/forskrift/2017-12-13-2004/&#167;17" TargetMode="External"/><Relationship Id="rId30" Type="http://schemas.openxmlformats.org/officeDocument/2006/relationships/hyperlink" Target="https://lovdata.no/lov/1996-11-29-72/&#167;10-1" TargetMode="External"/><Relationship Id="rId35" Type="http://schemas.openxmlformats.org/officeDocument/2006/relationships/hyperlink" Target="https://www.sodir.no/regelverk/rapportering/bronner/sluttrapportering-og-funnevalueringsrapport/" TargetMode="External"/><Relationship Id="rId56" Type="http://schemas.openxmlformats.org/officeDocument/2006/relationships/hyperlink" Target="https://lovdata.no/forskrift/2017-12-13-2004/&#167;33" TargetMode="External"/><Relationship Id="rId77" Type="http://schemas.openxmlformats.org/officeDocument/2006/relationships/hyperlink" Target="https://lovdata.no/forskrift/1997-06-27-653/&#167;55" TargetMode="External"/><Relationship Id="rId100" Type="http://schemas.openxmlformats.org/officeDocument/2006/relationships/hyperlink" Target="https://www.sodir.no/fakta/geofysiske-undersokelser/meldesystem/" TargetMode="External"/><Relationship Id="rId105" Type="http://schemas.openxmlformats.org/officeDocument/2006/relationships/hyperlink" Target="https://www.sodir.no/regelverk/rapportering/bruk-av-innretninger/" TargetMode="External"/><Relationship Id="rId126" Type="http://schemas.openxmlformats.org/officeDocument/2006/relationships/table" Target="../tables/table2.xml"/><Relationship Id="rId8" Type="http://schemas.openxmlformats.org/officeDocument/2006/relationships/hyperlink" Target="https://lovdata.no/forskrift/1997-06-27-653/&#167;16" TargetMode="External"/><Relationship Id="rId51" Type="http://schemas.openxmlformats.org/officeDocument/2006/relationships/hyperlink" Target="https://lovdata.no/dokument/SF/forskrift/2023-04-21-532/KAPITTEL_14" TargetMode="External"/><Relationship Id="rId72" Type="http://schemas.openxmlformats.org/officeDocument/2006/relationships/hyperlink" Target="https://lovdata.no/lov/1996-11-29-72/&#167;10-12" TargetMode="External"/><Relationship Id="rId93" Type="http://schemas.openxmlformats.org/officeDocument/2006/relationships/hyperlink" Target="https://lovdata.no/lov/1996-11-29-72/&#167;4-3" TargetMode="External"/><Relationship Id="rId98" Type="http://schemas.openxmlformats.org/officeDocument/2006/relationships/hyperlink" Target="https://www.sodir.no/fakta/utvinningstillatelser/" TargetMode="External"/><Relationship Id="rId121" Type="http://schemas.openxmlformats.org/officeDocument/2006/relationships/hyperlink" Target="https://www.sodir.no/aktuelt/nyheter/generelle-nyheter/2022/pudpad-veilederen-er-oppdatert/" TargetMode="External"/><Relationship Id="rId3" Type="http://schemas.openxmlformats.org/officeDocument/2006/relationships/hyperlink" Target="https://www.sodir.no/fakta/produksjon/avslutning-og-disponering/" TargetMode="External"/><Relationship Id="rId25" Type="http://schemas.openxmlformats.org/officeDocument/2006/relationships/hyperlink" Target="https://www.sodir.no/globalassets/1-sodir/regelverk/veiledninger/veileder-ressursforskriften.pdf" TargetMode="External"/><Relationship Id="rId46" Type="http://schemas.openxmlformats.org/officeDocument/2006/relationships/hyperlink" Target="https://lovdata.no/forskrift/2017-12-13-2004/&#167;28" TargetMode="External"/><Relationship Id="rId67" Type="http://schemas.openxmlformats.org/officeDocument/2006/relationships/hyperlink" Target="https://lovdata.no/dokument/NL/lov/1996-11-29-72/KAPITTEL_10" TargetMode="External"/><Relationship Id="rId116" Type="http://schemas.openxmlformats.org/officeDocument/2006/relationships/hyperlink" Target="https://www.sodir.no/fakta/geofysiske-undersokelser/meldesystem/" TargetMode="External"/><Relationship Id="rId20" Type="http://schemas.openxmlformats.org/officeDocument/2006/relationships/hyperlink" Target="https://lovdata.no/lov/1996-11-29-72/&#167;4-2" TargetMode="External"/><Relationship Id="rId41" Type="http://schemas.openxmlformats.org/officeDocument/2006/relationships/hyperlink" Target="https://www.sodir.no/regelverk/rapportering/revidert-nasjonalbudsjett/" TargetMode="External"/><Relationship Id="rId62" Type="http://schemas.openxmlformats.org/officeDocument/2006/relationships/hyperlink" Target="https://lovdata.no/forskrift/2017-12-13-2004/&#167;11" TargetMode="External"/><Relationship Id="rId83" Type="http://schemas.openxmlformats.org/officeDocument/2006/relationships/hyperlink" Target="https://www.sodir.no/regelverk/rapportering/beredskap/" TargetMode="External"/><Relationship Id="rId88" Type="http://schemas.openxmlformats.org/officeDocument/2006/relationships/hyperlink" Target="https://lovdata.no/lov/1996-11-29-72/&#167;4-4" TargetMode="External"/><Relationship Id="rId111" Type="http://schemas.openxmlformats.org/officeDocument/2006/relationships/hyperlink" Target="https://www.sodir.no/regelverk/rapportering/produksjon/" TargetMode="External"/><Relationship Id="rId15" Type="http://schemas.openxmlformats.org/officeDocument/2006/relationships/hyperlink" Target="https://lovdata.no/forskrift/2017-12-13-2004/&#167;13" TargetMode="External"/><Relationship Id="rId36" Type="http://schemas.openxmlformats.org/officeDocument/2006/relationships/hyperlink" Target="https://lovdata.no/forskrift/2017-12-13-2004/&#167;31" TargetMode="External"/><Relationship Id="rId57" Type="http://schemas.openxmlformats.org/officeDocument/2006/relationships/hyperlink" Target="https://www.sodir.no/regelverk/veiledninger/" TargetMode="External"/><Relationship Id="rId106" Type="http://schemas.openxmlformats.org/officeDocument/2006/relationships/hyperlink" Target="https://www.sodir.no/globalassets/1-sodir/regelverk/veiledninger/veileder-ressursforskriften.pdf" TargetMode="External"/><Relationship Id="rId127" Type="http://schemas.microsoft.com/office/2007/relationships/slicer" Target="../slicers/slicer1.xml"/><Relationship Id="rId10" Type="http://schemas.openxmlformats.org/officeDocument/2006/relationships/hyperlink" Target="https://lovdata.no/forskrift/2017-12-13-2004/&#167;13" TargetMode="External"/><Relationship Id="rId31" Type="http://schemas.openxmlformats.org/officeDocument/2006/relationships/hyperlink" Target="https://www.sodir.no/regelverk/rapportering/produksjon/" TargetMode="External"/><Relationship Id="rId52" Type="http://schemas.openxmlformats.org/officeDocument/2006/relationships/hyperlink" Target="https://lovdata.no/forskrift/2023-04-21-532/&#167;96" TargetMode="External"/><Relationship Id="rId73" Type="http://schemas.openxmlformats.org/officeDocument/2006/relationships/hyperlink" Target="https://lovdata.no/forskrift/2017-12-13-2004/&#167;23" TargetMode="External"/><Relationship Id="rId78" Type="http://schemas.openxmlformats.org/officeDocument/2006/relationships/hyperlink" Target="https://lovdata.no/dokument/SF/forskrift/1997-06-27-653/KAPITTEL_12" TargetMode="External"/><Relationship Id="rId94" Type="http://schemas.openxmlformats.org/officeDocument/2006/relationships/hyperlink" Target="https://lovdata.no/forskrift/2005-12-20-1625/&#167;14" TargetMode="External"/><Relationship Id="rId99" Type="http://schemas.openxmlformats.org/officeDocument/2006/relationships/hyperlink" Target="https://www.sodir.no/en/diskos/" TargetMode="External"/><Relationship Id="rId101" Type="http://schemas.openxmlformats.org/officeDocument/2006/relationships/hyperlink" Target="https://www.sodir.no/fakta/geofysiske-undersokelser/meldesystem/" TargetMode="External"/><Relationship Id="rId122" Type="http://schemas.openxmlformats.org/officeDocument/2006/relationships/hyperlink" Target="https://lovdata.no/lov/1996-11-29-72/&#167;3-9" TargetMode="External"/><Relationship Id="rId4" Type="http://schemas.openxmlformats.org/officeDocument/2006/relationships/hyperlink" Target="https://www.sodir.no/aktuelt/nyheter/generelle-nyheter/2022/pudpad-veilederen-er-oppdatert/" TargetMode="External"/><Relationship Id="rId9" Type="http://schemas.openxmlformats.org/officeDocument/2006/relationships/hyperlink" Target="https://lovdata.no/forskrift/2017-12-13-2004/&#167;18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odir.no/globalassets/1-sodir/regelverk/veiledninger/veileder-ressursforskriften.pdf" TargetMode="External"/><Relationship Id="rId1" Type="http://schemas.openxmlformats.org/officeDocument/2006/relationships/hyperlink" Target="https://lovdata.no/forskrift/2017-12-13-2004/&#167;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E8387-3CBD-4F44-B2B0-6731C43C8C3F}">
  <dimension ref="B1:R58"/>
  <sheetViews>
    <sheetView workbookViewId="0"/>
  </sheetViews>
  <sheetFormatPr defaultColWidth="11.42578125" defaultRowHeight="14.45"/>
  <cols>
    <col min="5" max="5" width="15.140625" customWidth="1"/>
    <col min="6" max="6" width="58.85546875" bestFit="1" customWidth="1"/>
    <col min="8" max="8" width="58.85546875" bestFit="1" customWidth="1"/>
  </cols>
  <sheetData>
    <row r="1" spans="2:16">
      <c r="B1" t="str" cm="1">
        <f t="array" ref="B1:B6">_xlfn.UNIQUE(H9:H58)</f>
        <v>Hjemmel</v>
      </c>
      <c r="E1" t="s">
        <v>0</v>
      </c>
    </row>
    <row r="2" spans="2:16">
      <c r="B2" t="str">
        <v>Petroleumsloven</v>
      </c>
    </row>
    <row r="3" spans="2:16">
      <c r="B3" t="str">
        <v>Ressursforskriften</v>
      </c>
      <c r="F3" s="7" t="s">
        <v>1</v>
      </c>
    </row>
    <row r="4" spans="2:16">
      <c r="B4" t="str">
        <v>Petroleumsforskriften</v>
      </c>
      <c r="F4" s="7" t="s">
        <v>2</v>
      </c>
    </row>
    <row r="5" spans="2:16">
      <c r="B5" t="str">
        <v>Måleforskriften</v>
      </c>
    </row>
    <row r="6" spans="2:16">
      <c r="B6" t="str">
        <v>Forskrift</v>
      </c>
      <c r="D6" t="s">
        <v>3</v>
      </c>
    </row>
    <row r="7" spans="2:16">
      <c r="D7" t="s">
        <v>4</v>
      </c>
    </row>
    <row r="8" spans="2:16">
      <c r="D8" t="s">
        <v>5</v>
      </c>
    </row>
    <row r="9" spans="2:16">
      <c r="F9" t="s">
        <v>6</v>
      </c>
      <c r="H9" t="s">
        <v>6</v>
      </c>
    </row>
    <row r="10" spans="2:16">
      <c r="F10" t="s">
        <v>7</v>
      </c>
      <c r="H10" t="s">
        <v>8</v>
      </c>
      <c r="I10" t="s">
        <v>9</v>
      </c>
      <c r="J10" t="s">
        <v>10</v>
      </c>
      <c r="K10" t="s">
        <v>11</v>
      </c>
      <c r="L10" t="s">
        <v>12</v>
      </c>
      <c r="M10">
        <v>43</v>
      </c>
      <c r="N10">
        <v>44</v>
      </c>
      <c r="O10" t="s">
        <v>13</v>
      </c>
      <c r="P10">
        <v>45</v>
      </c>
    </row>
    <row r="11" spans="2:16">
      <c r="F11" t="s">
        <v>14</v>
      </c>
      <c r="H11" t="s">
        <v>15</v>
      </c>
      <c r="I11" t="s">
        <v>9</v>
      </c>
      <c r="J11">
        <v>13</v>
      </c>
    </row>
    <row r="12" spans="2:16">
      <c r="F12" t="s">
        <v>14</v>
      </c>
      <c r="H12" t="s">
        <v>15</v>
      </c>
      <c r="I12" t="s">
        <v>9</v>
      </c>
      <c r="J12">
        <v>13</v>
      </c>
    </row>
    <row r="13" spans="2:16">
      <c r="F13" t="s">
        <v>16</v>
      </c>
      <c r="H13" t="s">
        <v>15</v>
      </c>
      <c r="I13" t="s">
        <v>9</v>
      </c>
      <c r="J13">
        <v>17</v>
      </c>
      <c r="K13" t="s">
        <v>17</v>
      </c>
      <c r="L13" t="s">
        <v>9</v>
      </c>
      <c r="M13" t="s">
        <v>18</v>
      </c>
    </row>
    <row r="14" spans="2:16">
      <c r="F14" t="s">
        <v>19</v>
      </c>
      <c r="H14" t="s">
        <v>15</v>
      </c>
      <c r="I14" t="s">
        <v>9</v>
      </c>
      <c r="J14">
        <v>23</v>
      </c>
    </row>
    <row r="15" spans="2:16">
      <c r="F15" t="s">
        <v>20</v>
      </c>
      <c r="H15" t="s">
        <v>15</v>
      </c>
      <c r="I15" t="s">
        <v>9</v>
      </c>
      <c r="J15">
        <v>18</v>
      </c>
    </row>
    <row r="16" spans="2:16">
      <c r="F16" t="s">
        <v>14</v>
      </c>
      <c r="H16" t="s">
        <v>15</v>
      </c>
      <c r="I16" t="s">
        <v>9</v>
      </c>
      <c r="J16">
        <v>13</v>
      </c>
    </row>
    <row r="17" spans="6:13">
      <c r="F17" t="s">
        <v>14</v>
      </c>
      <c r="H17" t="s">
        <v>15</v>
      </c>
      <c r="I17" t="s">
        <v>9</v>
      </c>
      <c r="J17">
        <v>13</v>
      </c>
    </row>
    <row r="18" spans="6:13">
      <c r="F18" t="s">
        <v>21</v>
      </c>
      <c r="H18" t="s">
        <v>11</v>
      </c>
      <c r="I18" t="s">
        <v>9</v>
      </c>
      <c r="J18">
        <v>16</v>
      </c>
      <c r="K18" t="s">
        <v>15</v>
      </c>
      <c r="L18" t="s">
        <v>9</v>
      </c>
      <c r="M18">
        <v>30</v>
      </c>
    </row>
    <row r="19" spans="6:13">
      <c r="F19" t="s">
        <v>22</v>
      </c>
      <c r="H19" t="s">
        <v>15</v>
      </c>
      <c r="I19" t="s">
        <v>9</v>
      </c>
      <c r="J19">
        <v>30</v>
      </c>
    </row>
    <row r="20" spans="6:13">
      <c r="F20" t="s">
        <v>23</v>
      </c>
      <c r="H20" t="s">
        <v>15</v>
      </c>
      <c r="I20" t="s">
        <v>9</v>
      </c>
      <c r="J20">
        <v>29</v>
      </c>
    </row>
    <row r="21" spans="6:13">
      <c r="F21" t="s">
        <v>24</v>
      </c>
      <c r="H21" t="s">
        <v>11</v>
      </c>
      <c r="I21" t="s">
        <v>9</v>
      </c>
      <c r="J21">
        <v>17</v>
      </c>
    </row>
    <row r="22" spans="6:13">
      <c r="F22" t="s">
        <v>25</v>
      </c>
      <c r="H22" t="s">
        <v>11</v>
      </c>
      <c r="I22" t="s">
        <v>9</v>
      </c>
      <c r="J22" t="s">
        <v>26</v>
      </c>
    </row>
    <row r="23" spans="6:13">
      <c r="F23" t="s">
        <v>27</v>
      </c>
      <c r="H23" t="s">
        <v>11</v>
      </c>
      <c r="I23" t="s">
        <v>9</v>
      </c>
      <c r="J23">
        <v>47</v>
      </c>
      <c r="K23" t="s">
        <v>15</v>
      </c>
      <c r="L23" t="s">
        <v>9</v>
      </c>
      <c r="M23">
        <v>35</v>
      </c>
    </row>
    <row r="24" spans="6:13">
      <c r="F24" t="s">
        <v>28</v>
      </c>
      <c r="H24" t="s">
        <v>15</v>
      </c>
      <c r="I24" t="s">
        <v>9</v>
      </c>
      <c r="J24">
        <v>27</v>
      </c>
    </row>
    <row r="25" spans="6:13">
      <c r="F25" t="s">
        <v>29</v>
      </c>
      <c r="H25" t="s">
        <v>11</v>
      </c>
      <c r="I25" t="s">
        <v>12</v>
      </c>
      <c r="J25" t="s">
        <v>30</v>
      </c>
      <c r="K25" t="s">
        <v>31</v>
      </c>
      <c r="L25" t="s">
        <v>13</v>
      </c>
      <c r="M25" t="s">
        <v>32</v>
      </c>
    </row>
    <row r="26" spans="6:13">
      <c r="F26" t="s">
        <v>33</v>
      </c>
      <c r="H26" t="s">
        <v>11</v>
      </c>
      <c r="I26" t="s">
        <v>12</v>
      </c>
      <c r="J26">
        <v>28</v>
      </c>
      <c r="K26">
        <v>29</v>
      </c>
      <c r="L26" t="s">
        <v>13</v>
      </c>
      <c r="M26">
        <v>45</v>
      </c>
    </row>
    <row r="27" spans="6:13">
      <c r="F27" t="s">
        <v>34</v>
      </c>
      <c r="H27" t="s">
        <v>11</v>
      </c>
      <c r="I27" t="s">
        <v>9</v>
      </c>
      <c r="J27">
        <v>22</v>
      </c>
    </row>
    <row r="28" spans="6:13">
      <c r="F28" t="s">
        <v>35</v>
      </c>
      <c r="H28" t="s">
        <v>36</v>
      </c>
      <c r="I28" t="s">
        <v>9</v>
      </c>
      <c r="J28">
        <v>29</v>
      </c>
    </row>
    <row r="29" spans="6:13">
      <c r="F29" t="s">
        <v>37</v>
      </c>
      <c r="H29" t="s">
        <v>36</v>
      </c>
      <c r="I29" t="s">
        <v>9</v>
      </c>
      <c r="J29">
        <v>30</v>
      </c>
    </row>
    <row r="30" spans="6:13">
      <c r="F30" t="s">
        <v>38</v>
      </c>
      <c r="H30" t="s">
        <v>36</v>
      </c>
      <c r="I30" t="s">
        <v>9</v>
      </c>
      <c r="J30">
        <v>18</v>
      </c>
    </row>
    <row r="31" spans="6:13">
      <c r="F31" t="s">
        <v>39</v>
      </c>
      <c r="H31" t="s">
        <v>36</v>
      </c>
      <c r="I31" t="s">
        <v>9</v>
      </c>
      <c r="J31">
        <v>29</v>
      </c>
      <c r="K31" t="s">
        <v>4</v>
      </c>
      <c r="L31" t="s">
        <v>9</v>
      </c>
      <c r="M31">
        <v>4</v>
      </c>
    </row>
    <row r="32" spans="6:13">
      <c r="F32" t="s">
        <v>40</v>
      </c>
      <c r="H32" t="s">
        <v>11</v>
      </c>
      <c r="I32" t="s">
        <v>9</v>
      </c>
      <c r="J32" t="s">
        <v>41</v>
      </c>
    </row>
    <row r="33" spans="6:18">
      <c r="F33" t="s">
        <v>42</v>
      </c>
      <c r="H33" t="s">
        <v>15</v>
      </c>
      <c r="I33" t="s">
        <v>9</v>
      </c>
      <c r="J33">
        <v>28</v>
      </c>
    </row>
    <row r="34" spans="6:18">
      <c r="F34" t="s">
        <v>3</v>
      </c>
      <c r="H34" t="s">
        <v>43</v>
      </c>
      <c r="I34" t="s">
        <v>44</v>
      </c>
      <c r="J34" t="s">
        <v>45</v>
      </c>
      <c r="K34" t="s">
        <v>9</v>
      </c>
      <c r="L34" s="6">
        <v>44987</v>
      </c>
    </row>
    <row r="35" spans="6:18">
      <c r="F35" t="s">
        <v>46</v>
      </c>
      <c r="H35" t="s">
        <v>8</v>
      </c>
      <c r="I35" t="s">
        <v>9</v>
      </c>
      <c r="J35" t="s">
        <v>47</v>
      </c>
      <c r="K35" t="s">
        <v>11</v>
      </c>
      <c r="L35" t="s">
        <v>9</v>
      </c>
      <c r="M35">
        <v>28</v>
      </c>
    </row>
    <row r="36" spans="6:18">
      <c r="F36" t="s">
        <v>48</v>
      </c>
      <c r="H36" t="s">
        <v>8</v>
      </c>
      <c r="I36" t="s">
        <v>9</v>
      </c>
      <c r="J36" t="s">
        <v>49</v>
      </c>
      <c r="K36" t="s">
        <v>11</v>
      </c>
      <c r="L36" t="s">
        <v>9</v>
      </c>
      <c r="M36">
        <v>20</v>
      </c>
    </row>
    <row r="37" spans="6:18">
      <c r="F37" t="s">
        <v>50</v>
      </c>
      <c r="H37" t="s">
        <v>11</v>
      </c>
      <c r="I37" t="s">
        <v>9</v>
      </c>
      <c r="J37">
        <v>50</v>
      </c>
      <c r="K37" t="s">
        <v>51</v>
      </c>
      <c r="L37" t="s">
        <v>52</v>
      </c>
    </row>
    <row r="38" spans="6:18">
      <c r="F38" t="s">
        <v>53</v>
      </c>
      <c r="H38" t="s">
        <v>8</v>
      </c>
      <c r="I38" t="s">
        <v>9</v>
      </c>
      <c r="J38" s="6">
        <v>45026</v>
      </c>
    </row>
    <row r="39" spans="6:18">
      <c r="F39" t="s">
        <v>54</v>
      </c>
      <c r="H39" t="s">
        <v>15</v>
      </c>
      <c r="I39" t="s">
        <v>9</v>
      </c>
      <c r="J39">
        <v>34</v>
      </c>
    </row>
    <row r="40" spans="6:18">
      <c r="F40" t="s">
        <v>55</v>
      </c>
      <c r="H40" t="s">
        <v>15</v>
      </c>
      <c r="I40" t="s">
        <v>9</v>
      </c>
      <c r="J40">
        <v>33</v>
      </c>
    </row>
    <row r="41" spans="6:18">
      <c r="F41" t="s">
        <v>56</v>
      </c>
      <c r="H41" t="s">
        <v>11</v>
      </c>
      <c r="I41" t="s">
        <v>9</v>
      </c>
      <c r="J41">
        <v>23</v>
      </c>
    </row>
    <row r="42" spans="6:18">
      <c r="F42" t="s">
        <v>57</v>
      </c>
      <c r="H42" t="s">
        <v>11</v>
      </c>
      <c r="I42" t="s">
        <v>9</v>
      </c>
      <c r="J42">
        <v>18</v>
      </c>
    </row>
    <row r="43" spans="6:18">
      <c r="F43" t="s">
        <v>58</v>
      </c>
      <c r="H43" t="s">
        <v>11</v>
      </c>
      <c r="I43" t="s">
        <v>9</v>
      </c>
      <c r="J43" t="s">
        <v>59</v>
      </c>
    </row>
    <row r="44" spans="6:18">
      <c r="F44" t="s">
        <v>60</v>
      </c>
      <c r="H44" t="s">
        <v>11</v>
      </c>
      <c r="I44" t="s">
        <v>9</v>
      </c>
      <c r="J44" t="s">
        <v>61</v>
      </c>
    </row>
    <row r="45" spans="6:18">
      <c r="F45" t="s">
        <v>62</v>
      </c>
      <c r="H45" t="s">
        <v>8</v>
      </c>
      <c r="I45" t="s">
        <v>9</v>
      </c>
      <c r="J45" s="6">
        <v>45270</v>
      </c>
      <c r="K45" t="s">
        <v>63</v>
      </c>
      <c r="L45" t="s">
        <v>52</v>
      </c>
    </row>
    <row r="46" spans="6:18">
      <c r="F46" t="s">
        <v>64</v>
      </c>
      <c r="H46" t="s">
        <v>8</v>
      </c>
      <c r="I46" t="s">
        <v>9</v>
      </c>
      <c r="J46" s="6">
        <v>45270</v>
      </c>
      <c r="K46" t="s">
        <v>65</v>
      </c>
      <c r="L46" t="s">
        <v>66</v>
      </c>
      <c r="M46" t="s">
        <v>11</v>
      </c>
      <c r="N46" t="s">
        <v>9</v>
      </c>
      <c r="O46">
        <v>72</v>
      </c>
    </row>
    <row r="47" spans="6:18">
      <c r="F47" t="s">
        <v>67</v>
      </c>
      <c r="H47" t="s">
        <v>8</v>
      </c>
      <c r="I47" t="s">
        <v>9</v>
      </c>
      <c r="J47" s="6">
        <v>44961</v>
      </c>
      <c r="K47" t="s">
        <v>13</v>
      </c>
      <c r="L47" t="s">
        <v>9</v>
      </c>
      <c r="M47" t="s">
        <v>47</v>
      </c>
      <c r="N47" t="s">
        <v>68</v>
      </c>
      <c r="O47" t="s">
        <v>69</v>
      </c>
      <c r="P47" t="s">
        <v>70</v>
      </c>
      <c r="Q47" t="s">
        <v>13</v>
      </c>
      <c r="R47" t="s">
        <v>71</v>
      </c>
    </row>
    <row r="48" spans="6:18">
      <c r="F48" t="s">
        <v>72</v>
      </c>
      <c r="H48" t="s">
        <v>11</v>
      </c>
      <c r="I48" t="s">
        <v>9</v>
      </c>
      <c r="J48">
        <v>30</v>
      </c>
      <c r="K48" t="s">
        <v>15</v>
      </c>
      <c r="L48" t="s">
        <v>9</v>
      </c>
      <c r="M48">
        <v>12</v>
      </c>
    </row>
    <row r="49" spans="6:13">
      <c r="F49" t="s">
        <v>73</v>
      </c>
      <c r="H49" t="s">
        <v>11</v>
      </c>
      <c r="I49" t="s">
        <v>9</v>
      </c>
      <c r="J49">
        <v>6</v>
      </c>
      <c r="K49" t="s">
        <v>15</v>
      </c>
      <c r="L49" t="s">
        <v>9</v>
      </c>
      <c r="M49">
        <v>25</v>
      </c>
    </row>
    <row r="50" spans="6:13">
      <c r="F50" t="s">
        <v>74</v>
      </c>
      <c r="H50" t="s">
        <v>15</v>
      </c>
      <c r="I50" t="s">
        <v>9</v>
      </c>
      <c r="J50">
        <v>11</v>
      </c>
    </row>
    <row r="51" spans="6:13">
      <c r="F51" t="s">
        <v>75</v>
      </c>
      <c r="H51" t="s">
        <v>11</v>
      </c>
      <c r="I51" t="s">
        <v>9</v>
      </c>
      <c r="J51">
        <v>6</v>
      </c>
      <c r="K51" t="s">
        <v>15</v>
      </c>
      <c r="L51" t="s">
        <v>9</v>
      </c>
      <c r="M51">
        <v>6</v>
      </c>
    </row>
    <row r="52" spans="6:13">
      <c r="F52" t="s">
        <v>75</v>
      </c>
      <c r="H52" t="s">
        <v>11</v>
      </c>
      <c r="I52" t="s">
        <v>9</v>
      </c>
      <c r="J52">
        <v>6</v>
      </c>
      <c r="K52" t="s">
        <v>15</v>
      </c>
      <c r="L52" t="s">
        <v>9</v>
      </c>
      <c r="M52">
        <v>6</v>
      </c>
    </row>
    <row r="53" spans="6:13">
      <c r="F53" t="s">
        <v>75</v>
      </c>
      <c r="H53" t="s">
        <v>11</v>
      </c>
      <c r="I53" t="s">
        <v>9</v>
      </c>
      <c r="J53">
        <v>6</v>
      </c>
      <c r="K53" t="s">
        <v>15</v>
      </c>
      <c r="L53" t="s">
        <v>9</v>
      </c>
      <c r="M53">
        <v>6</v>
      </c>
    </row>
    <row r="54" spans="6:13">
      <c r="F54" t="s">
        <v>76</v>
      </c>
      <c r="H54" t="s">
        <v>11</v>
      </c>
      <c r="I54" t="s">
        <v>9</v>
      </c>
      <c r="J54">
        <v>3</v>
      </c>
    </row>
    <row r="55" spans="6:13">
      <c r="F55" t="s">
        <v>77</v>
      </c>
      <c r="H55" t="s">
        <v>8</v>
      </c>
      <c r="I55" t="s">
        <v>9</v>
      </c>
      <c r="J55" s="6">
        <v>45172</v>
      </c>
      <c r="K55" t="s">
        <v>78</v>
      </c>
      <c r="L55" t="s">
        <v>52</v>
      </c>
    </row>
    <row r="56" spans="6:13">
      <c r="F56" t="s">
        <v>79</v>
      </c>
      <c r="H56" t="s">
        <v>11</v>
      </c>
      <c r="I56" t="s">
        <v>9</v>
      </c>
      <c r="J56">
        <v>14</v>
      </c>
    </row>
    <row r="57" spans="6:13">
      <c r="F57" t="s">
        <v>80</v>
      </c>
      <c r="H57" t="s">
        <v>11</v>
      </c>
      <c r="I57" t="s">
        <v>9</v>
      </c>
      <c r="J57">
        <v>8</v>
      </c>
    </row>
    <row r="58" spans="6:13">
      <c r="F58" t="s">
        <v>81</v>
      </c>
      <c r="H58" t="s">
        <v>11</v>
      </c>
      <c r="I58" t="s">
        <v>9</v>
      </c>
      <c r="J58">
        <v>16</v>
      </c>
      <c r="K58" t="s">
        <v>15</v>
      </c>
      <c r="L58" t="s">
        <v>9</v>
      </c>
      <c r="M58">
        <v>37</v>
      </c>
    </row>
  </sheetData>
  <sheetProtection sheet="1" objects="1" scenarios="1"/>
  <autoFilter ref="F9:F58" xr:uid="{81AE8387-3CBD-4F44-B2B0-6731C43C8C3F}"/>
  <hyperlinks>
    <hyperlink ref="F3" r:id="rId1" display="https://lovdata.no/dokument/SF/forskrift/2017-12-13-2004?q=Ressursforskriften" xr:uid="{0D8B5DB7-5404-4C4F-B85A-D8C894B5166C}"/>
    <hyperlink ref="F4" r:id="rId2" display="https://lovdata.no/dokument/SF/forskrift/1997-06-27-653?q=Petroleumsforskriften" xr:uid="{F4F60B90-1552-4E82-8D0F-839274566EA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BDE67-66E8-4EE5-AC4E-941A08F297DB}">
  <dimension ref="A1:T15"/>
  <sheetViews>
    <sheetView workbookViewId="0"/>
  </sheetViews>
  <sheetFormatPr defaultColWidth="11.42578125" defaultRowHeight="14.45"/>
  <cols>
    <col min="1" max="2" width="11.42578125" style="5"/>
    <col min="3" max="3" width="46.42578125" style="9" customWidth="1"/>
    <col min="4" max="4" width="11.42578125" style="5"/>
    <col min="5" max="5" width="20.42578125" style="5" customWidth="1"/>
    <col min="6" max="6" width="17.28515625" style="5" customWidth="1"/>
    <col min="7" max="7" width="20.140625" style="5" customWidth="1"/>
    <col min="8" max="8" width="26.140625" style="5" customWidth="1"/>
    <col min="9" max="9" width="37.7109375" style="5" customWidth="1"/>
    <col min="10" max="10" width="16.42578125" style="5" customWidth="1"/>
    <col min="11" max="11" width="21.85546875" style="5" customWidth="1"/>
    <col min="12" max="13" width="11.42578125" style="5"/>
    <col min="14" max="15" width="11.7109375" style="5" customWidth="1"/>
    <col min="16" max="16384" width="11.42578125" style="5"/>
  </cols>
  <sheetData>
    <row r="1" spans="1:20" ht="56.25" customHeight="1">
      <c r="A1" s="5" t="s">
        <v>82</v>
      </c>
      <c r="B1" s="5" t="s">
        <v>83</v>
      </c>
      <c r="C1" s="9" t="s">
        <v>84</v>
      </c>
      <c r="D1" s="5" t="s">
        <v>6</v>
      </c>
      <c r="E1" s="5" t="s">
        <v>85</v>
      </c>
      <c r="F1" s="5" t="s">
        <v>86</v>
      </c>
      <c r="G1" s="5" t="s">
        <v>87</v>
      </c>
      <c r="H1" s="5" t="s">
        <v>88</v>
      </c>
      <c r="I1" s="5" t="s">
        <v>89</v>
      </c>
      <c r="J1" s="5" t="s">
        <v>90</v>
      </c>
      <c r="K1" s="5" t="s">
        <v>91</v>
      </c>
      <c r="L1" s="5" t="s">
        <v>92</v>
      </c>
      <c r="M1" s="5" t="s">
        <v>93</v>
      </c>
      <c r="N1" s="5" t="s">
        <v>94</v>
      </c>
      <c r="O1" s="5" t="s">
        <v>95</v>
      </c>
      <c r="P1" s="5" t="s">
        <v>96</v>
      </c>
      <c r="Q1" s="5" t="s">
        <v>97</v>
      </c>
      <c r="R1" s="5" t="s">
        <v>98</v>
      </c>
      <c r="S1" s="5" t="s">
        <v>99</v>
      </c>
      <c r="T1" s="5" t="s">
        <v>100</v>
      </c>
    </row>
    <row r="2" spans="1:20" ht="43.5">
      <c r="A2" s="5">
        <v>49</v>
      </c>
      <c r="B2" s="5" t="s">
        <v>101</v>
      </c>
      <c r="C2" s="9" t="s">
        <v>102</v>
      </c>
      <c r="D2" s="5" t="s">
        <v>103</v>
      </c>
      <c r="E2" s="5" t="s">
        <v>104</v>
      </c>
      <c r="H2" s="9" t="s">
        <v>105</v>
      </c>
      <c r="I2" s="9" t="s">
        <v>106</v>
      </c>
      <c r="J2" s="9" t="s">
        <v>107</v>
      </c>
      <c r="K2" s="9" t="s">
        <v>108</v>
      </c>
      <c r="L2" s="5" t="s">
        <v>109</v>
      </c>
      <c r="M2" s="5" t="s">
        <v>110</v>
      </c>
      <c r="N2" s="5" t="s">
        <v>110</v>
      </c>
      <c r="O2" s="5" t="s">
        <v>110</v>
      </c>
      <c r="P2" s="5" t="s">
        <v>110</v>
      </c>
      <c r="Q2" s="5" t="s">
        <v>109</v>
      </c>
      <c r="R2" s="5" t="s">
        <v>111</v>
      </c>
      <c r="S2" s="5" t="s">
        <v>112</v>
      </c>
      <c r="T2" s="5" t="s">
        <v>113</v>
      </c>
    </row>
    <row r="3" spans="1:20" ht="87">
      <c r="A3" s="5">
        <v>2</v>
      </c>
      <c r="B3" s="5" t="s">
        <v>101</v>
      </c>
      <c r="C3" s="9" t="s">
        <v>114</v>
      </c>
      <c r="D3" s="5" t="s">
        <v>115</v>
      </c>
      <c r="E3" s="5" t="s">
        <v>104</v>
      </c>
      <c r="H3" s="9" t="s">
        <v>116</v>
      </c>
      <c r="I3" s="9"/>
      <c r="J3" s="9" t="s">
        <v>107</v>
      </c>
      <c r="K3" s="9" t="s">
        <v>117</v>
      </c>
      <c r="L3" s="5" t="s">
        <v>109</v>
      </c>
      <c r="M3" s="5" t="s">
        <v>110</v>
      </c>
      <c r="N3" s="5" t="s">
        <v>110</v>
      </c>
      <c r="O3" s="5" t="s">
        <v>110</v>
      </c>
      <c r="P3" s="5" t="s">
        <v>110</v>
      </c>
      <c r="Q3" s="5" t="s">
        <v>109</v>
      </c>
      <c r="R3" s="5" t="s">
        <v>111</v>
      </c>
      <c r="S3" s="5" t="s">
        <v>112</v>
      </c>
      <c r="T3" s="5" t="s">
        <v>113</v>
      </c>
    </row>
    <row r="4" spans="1:20" ht="72.599999999999994">
      <c r="A4" s="5">
        <v>3</v>
      </c>
      <c r="B4" s="5" t="s">
        <v>101</v>
      </c>
      <c r="C4" s="9" t="s">
        <v>118</v>
      </c>
      <c r="D4" s="5" t="s">
        <v>115</v>
      </c>
      <c r="E4" s="5" t="s">
        <v>104</v>
      </c>
      <c r="H4" s="9" t="s">
        <v>119</v>
      </c>
      <c r="I4" s="9" t="s">
        <v>120</v>
      </c>
      <c r="J4" s="9" t="s">
        <v>107</v>
      </c>
      <c r="K4" s="9" t="s">
        <v>121</v>
      </c>
      <c r="L4" s="5" t="s">
        <v>109</v>
      </c>
      <c r="M4" s="5" t="s">
        <v>110</v>
      </c>
      <c r="N4" s="5" t="s">
        <v>110</v>
      </c>
      <c r="O4" s="5" t="s">
        <v>110</v>
      </c>
      <c r="P4" s="5" t="s">
        <v>110</v>
      </c>
      <c r="Q4" s="5" t="s">
        <v>109</v>
      </c>
      <c r="R4" s="5" t="s">
        <v>111</v>
      </c>
      <c r="S4" s="5" t="s">
        <v>112</v>
      </c>
      <c r="T4" s="5" t="s">
        <v>113</v>
      </c>
    </row>
    <row r="5" spans="1:20" ht="43.5">
      <c r="A5" s="5">
        <v>4</v>
      </c>
      <c r="B5" s="5" t="s">
        <v>101</v>
      </c>
      <c r="C5" s="9" t="s">
        <v>122</v>
      </c>
      <c r="D5" s="9" t="s">
        <v>123</v>
      </c>
      <c r="E5" s="5" t="s">
        <v>104</v>
      </c>
      <c r="H5" s="9" t="s">
        <v>124</v>
      </c>
      <c r="I5" s="9" t="s">
        <v>120</v>
      </c>
      <c r="J5" s="9" t="s">
        <v>107</v>
      </c>
      <c r="K5" s="9" t="s">
        <v>125</v>
      </c>
      <c r="L5" s="5" t="s">
        <v>109</v>
      </c>
      <c r="M5" s="5" t="s">
        <v>110</v>
      </c>
      <c r="N5" s="5" t="s">
        <v>126</v>
      </c>
      <c r="O5" s="5" t="s">
        <v>126</v>
      </c>
      <c r="P5" s="5" t="s">
        <v>126</v>
      </c>
      <c r="Q5" s="5" t="s">
        <v>109</v>
      </c>
      <c r="R5" s="5" t="s">
        <v>111</v>
      </c>
      <c r="S5" s="5" t="s">
        <v>112</v>
      </c>
      <c r="T5" s="5" t="s">
        <v>113</v>
      </c>
    </row>
    <row r="6" spans="1:20" ht="43.5">
      <c r="A6" s="5">
        <v>5</v>
      </c>
      <c r="B6" s="5" t="s">
        <v>101</v>
      </c>
      <c r="C6" s="9" t="s">
        <v>127</v>
      </c>
      <c r="D6" s="5" t="s">
        <v>128</v>
      </c>
      <c r="E6" s="5" t="s">
        <v>104</v>
      </c>
      <c r="H6" s="9" t="s">
        <v>129</v>
      </c>
      <c r="I6" s="9" t="s">
        <v>130</v>
      </c>
      <c r="J6" s="9" t="s">
        <v>107</v>
      </c>
      <c r="K6" s="9" t="s">
        <v>131</v>
      </c>
      <c r="L6" s="5" t="s">
        <v>109</v>
      </c>
      <c r="M6" s="5" t="s">
        <v>110</v>
      </c>
      <c r="N6" s="5" t="s">
        <v>110</v>
      </c>
      <c r="O6" s="5" t="s">
        <v>110</v>
      </c>
      <c r="P6" s="5" t="s">
        <v>110</v>
      </c>
      <c r="Q6" s="5" t="s">
        <v>109</v>
      </c>
      <c r="R6" s="5" t="s">
        <v>111</v>
      </c>
      <c r="S6" s="5" t="s">
        <v>112</v>
      </c>
      <c r="T6" s="5" t="s">
        <v>113</v>
      </c>
    </row>
    <row r="7" spans="1:20" ht="116.1">
      <c r="A7" s="5">
        <v>6</v>
      </c>
      <c r="B7" s="5" t="s">
        <v>101</v>
      </c>
      <c r="C7" s="9" t="s">
        <v>132</v>
      </c>
      <c r="D7" s="5" t="s">
        <v>133</v>
      </c>
      <c r="E7" s="5" t="s">
        <v>104</v>
      </c>
      <c r="H7" s="9" t="s">
        <v>134</v>
      </c>
      <c r="I7" s="9" t="s">
        <v>135</v>
      </c>
      <c r="J7" s="9" t="s">
        <v>136</v>
      </c>
      <c r="K7" s="9" t="s">
        <v>137</v>
      </c>
      <c r="L7" s="5" t="s">
        <v>109</v>
      </c>
      <c r="M7" s="5" t="s">
        <v>110</v>
      </c>
      <c r="N7" s="5" t="s">
        <v>110</v>
      </c>
      <c r="O7" s="5" t="s">
        <v>110</v>
      </c>
      <c r="P7" s="5" t="s">
        <v>110</v>
      </c>
      <c r="Q7" s="5" t="s">
        <v>109</v>
      </c>
      <c r="R7" s="5" t="s">
        <v>111</v>
      </c>
      <c r="S7" s="5" t="s">
        <v>112</v>
      </c>
      <c r="T7" s="5" t="s">
        <v>113</v>
      </c>
    </row>
    <row r="8" spans="1:20" ht="43.5">
      <c r="A8" s="5">
        <v>7</v>
      </c>
      <c r="B8" s="5" t="s">
        <v>101</v>
      </c>
      <c r="C8" s="9" t="s">
        <v>138</v>
      </c>
      <c r="D8" s="5" t="s">
        <v>115</v>
      </c>
      <c r="E8" s="5" t="s">
        <v>104</v>
      </c>
      <c r="H8" s="9"/>
      <c r="I8" s="9" t="s">
        <v>120</v>
      </c>
      <c r="J8" s="9" t="s">
        <v>107</v>
      </c>
      <c r="K8" s="9" t="s">
        <v>121</v>
      </c>
      <c r="L8" s="5" t="s">
        <v>109</v>
      </c>
      <c r="M8" s="5" t="s">
        <v>110</v>
      </c>
      <c r="N8" s="5" t="s">
        <v>110</v>
      </c>
      <c r="O8" s="5" t="s">
        <v>110</v>
      </c>
      <c r="P8" s="5" t="s">
        <v>110</v>
      </c>
      <c r="Q8" s="5" t="s">
        <v>109</v>
      </c>
      <c r="R8" s="5" t="s">
        <v>111</v>
      </c>
      <c r="S8" s="5" t="s">
        <v>112</v>
      </c>
      <c r="T8" s="5" t="s">
        <v>113</v>
      </c>
    </row>
    <row r="9" spans="1:20" ht="43.5">
      <c r="A9" s="5">
        <v>8</v>
      </c>
      <c r="B9" s="5" t="s">
        <v>101</v>
      </c>
      <c r="C9" s="9" t="s">
        <v>139</v>
      </c>
      <c r="D9" s="5" t="s">
        <v>115</v>
      </c>
      <c r="E9" s="5" t="s">
        <v>104</v>
      </c>
      <c r="H9" s="9"/>
      <c r="I9" s="9" t="s">
        <v>120</v>
      </c>
      <c r="J9" s="9" t="s">
        <v>107</v>
      </c>
      <c r="K9" s="9"/>
      <c r="L9" s="5" t="s">
        <v>109</v>
      </c>
      <c r="M9" s="5" t="s">
        <v>110</v>
      </c>
      <c r="N9" s="5" t="s">
        <v>110</v>
      </c>
      <c r="O9" s="5" t="s">
        <v>110</v>
      </c>
      <c r="P9" s="5" t="s">
        <v>110</v>
      </c>
      <c r="Q9" s="5" t="s">
        <v>109</v>
      </c>
      <c r="R9" s="5" t="s">
        <v>111</v>
      </c>
      <c r="S9" s="5" t="s">
        <v>112</v>
      </c>
      <c r="T9" s="5" t="s">
        <v>113</v>
      </c>
    </row>
    <row r="10" spans="1:20" ht="43.5">
      <c r="A10" s="5">
        <v>9</v>
      </c>
      <c r="B10" s="5" t="s">
        <v>101</v>
      </c>
      <c r="C10" s="9" t="s">
        <v>140</v>
      </c>
      <c r="D10" s="5" t="s">
        <v>141</v>
      </c>
      <c r="E10" s="5" t="s">
        <v>104</v>
      </c>
      <c r="H10" s="9"/>
      <c r="I10" s="9" t="s">
        <v>106</v>
      </c>
      <c r="J10" s="9" t="s">
        <v>107</v>
      </c>
      <c r="K10" s="9" t="s">
        <v>108</v>
      </c>
      <c r="L10" s="5" t="s">
        <v>109</v>
      </c>
      <c r="M10" s="5" t="s">
        <v>110</v>
      </c>
      <c r="N10" s="5" t="s">
        <v>110</v>
      </c>
      <c r="O10" s="5" t="s">
        <v>110</v>
      </c>
      <c r="P10" s="5" t="s">
        <v>110</v>
      </c>
      <c r="Q10" s="5" t="s">
        <v>109</v>
      </c>
      <c r="R10" s="5" t="s">
        <v>111</v>
      </c>
      <c r="S10" s="5" t="s">
        <v>112</v>
      </c>
      <c r="T10" s="5" t="s">
        <v>113</v>
      </c>
    </row>
    <row r="11" spans="1:20" ht="43.5">
      <c r="A11" s="5">
        <v>10</v>
      </c>
      <c r="B11" s="5" t="s">
        <v>101</v>
      </c>
      <c r="C11" s="9" t="s">
        <v>142</v>
      </c>
      <c r="D11" s="5" t="s">
        <v>143</v>
      </c>
      <c r="E11" s="5" t="s">
        <v>104</v>
      </c>
      <c r="G11" s="5" t="s">
        <v>144</v>
      </c>
      <c r="H11" s="9"/>
      <c r="I11" s="9" t="s">
        <v>145</v>
      </c>
      <c r="J11" s="9" t="s">
        <v>144</v>
      </c>
      <c r="K11" s="9" t="s">
        <v>108</v>
      </c>
      <c r="L11" s="5" t="s">
        <v>109</v>
      </c>
      <c r="M11" s="5" t="s">
        <v>110</v>
      </c>
      <c r="N11" s="5" t="s">
        <v>110</v>
      </c>
      <c r="O11" s="5" t="s">
        <v>110</v>
      </c>
      <c r="P11" s="5" t="s">
        <v>110</v>
      </c>
      <c r="Q11" s="5" t="s">
        <v>109</v>
      </c>
      <c r="R11" s="5" t="s">
        <v>111</v>
      </c>
      <c r="S11" s="5" t="s">
        <v>112</v>
      </c>
      <c r="T11" s="5" t="s">
        <v>113</v>
      </c>
    </row>
    <row r="12" spans="1:20" ht="57.95">
      <c r="A12" s="5">
        <v>11</v>
      </c>
      <c r="B12" s="5" t="s">
        <v>101</v>
      </c>
      <c r="C12" s="9" t="s">
        <v>146</v>
      </c>
      <c r="D12" s="5" t="s">
        <v>147</v>
      </c>
      <c r="E12" s="5" t="s">
        <v>104</v>
      </c>
      <c r="H12" s="9" t="s">
        <v>148</v>
      </c>
      <c r="I12" s="9"/>
      <c r="J12" s="9" t="s">
        <v>149</v>
      </c>
      <c r="K12" s="9" t="s">
        <v>108</v>
      </c>
      <c r="L12" s="5" t="s">
        <v>109</v>
      </c>
      <c r="M12" s="5" t="s">
        <v>110</v>
      </c>
      <c r="N12" s="5" t="s">
        <v>110</v>
      </c>
      <c r="O12" s="5" t="s">
        <v>110</v>
      </c>
      <c r="P12" s="5" t="s">
        <v>110</v>
      </c>
      <c r="Q12" s="5" t="s">
        <v>109</v>
      </c>
      <c r="R12" s="5" t="s">
        <v>111</v>
      </c>
      <c r="S12" s="5" t="s">
        <v>112</v>
      </c>
      <c r="T12" s="5" t="s">
        <v>113</v>
      </c>
    </row>
    <row r="13" spans="1:20" ht="57.95">
      <c r="A13" s="5">
        <v>15</v>
      </c>
      <c r="B13" s="5" t="s">
        <v>101</v>
      </c>
      <c r="C13" s="9" t="s">
        <v>150</v>
      </c>
      <c r="D13" s="5" t="s">
        <v>151</v>
      </c>
      <c r="E13" s="5" t="s">
        <v>104</v>
      </c>
      <c r="H13" s="9" t="s">
        <v>152</v>
      </c>
      <c r="I13" s="9" t="s">
        <v>153</v>
      </c>
      <c r="J13" s="9" t="s">
        <v>107</v>
      </c>
      <c r="K13" s="9" t="s">
        <v>154</v>
      </c>
      <c r="L13" s="5" t="s">
        <v>109</v>
      </c>
      <c r="M13" s="5" t="s">
        <v>110</v>
      </c>
      <c r="N13" s="5" t="s">
        <v>110</v>
      </c>
      <c r="O13" s="5" t="s">
        <v>110</v>
      </c>
      <c r="P13" s="5" t="s">
        <v>110</v>
      </c>
      <c r="Q13" s="5" t="s">
        <v>110</v>
      </c>
      <c r="R13" s="5" t="s">
        <v>111</v>
      </c>
      <c r="S13" s="5" t="s">
        <v>112</v>
      </c>
      <c r="T13" s="5" t="s">
        <v>155</v>
      </c>
    </row>
    <row r="14" spans="1:20" ht="57.95">
      <c r="A14" s="5">
        <v>31</v>
      </c>
      <c r="B14" s="5" t="s">
        <v>101</v>
      </c>
      <c r="C14" s="9" t="s">
        <v>156</v>
      </c>
      <c r="D14" s="5" t="s">
        <v>157</v>
      </c>
      <c r="E14" s="5" t="s">
        <v>104</v>
      </c>
      <c r="H14" s="9" t="s">
        <v>158</v>
      </c>
      <c r="I14" s="9"/>
      <c r="J14" s="9" t="s">
        <v>159</v>
      </c>
      <c r="K14" s="9"/>
      <c r="L14" s="5" t="s">
        <v>109</v>
      </c>
      <c r="M14" s="5" t="s">
        <v>109</v>
      </c>
      <c r="N14" s="5" t="s">
        <v>109</v>
      </c>
      <c r="O14" s="5" t="s">
        <v>110</v>
      </c>
      <c r="P14" s="5" t="s">
        <v>110</v>
      </c>
      <c r="Q14" s="5" t="s">
        <v>109</v>
      </c>
      <c r="R14" s="5" t="s">
        <v>111</v>
      </c>
      <c r="S14" s="5" t="s">
        <v>112</v>
      </c>
      <c r="T14" s="5" t="s">
        <v>160</v>
      </c>
    </row>
    <row r="15" spans="1:20" ht="43.5">
      <c r="A15" s="5">
        <v>30</v>
      </c>
      <c r="B15" s="5" t="s">
        <v>101</v>
      </c>
      <c r="C15" s="9" t="s">
        <v>161</v>
      </c>
      <c r="D15" s="5" t="s">
        <v>162</v>
      </c>
      <c r="E15" s="5" t="s">
        <v>104</v>
      </c>
      <c r="G15" s="5" t="s">
        <v>144</v>
      </c>
      <c r="H15" s="9" t="s">
        <v>163</v>
      </c>
      <c r="I15" s="9" t="s">
        <v>164</v>
      </c>
      <c r="J15" s="9" t="s">
        <v>144</v>
      </c>
      <c r="K15" s="9" t="s">
        <v>165</v>
      </c>
      <c r="L15" s="5" t="s">
        <v>109</v>
      </c>
      <c r="M15" s="5" t="s">
        <v>109</v>
      </c>
      <c r="N15" s="5" t="s">
        <v>109</v>
      </c>
      <c r="O15" s="5" t="s">
        <v>110</v>
      </c>
      <c r="P15" s="5" t="s">
        <v>110</v>
      </c>
      <c r="Q15" s="5" t="s">
        <v>109</v>
      </c>
      <c r="R15" s="5" t="s">
        <v>111</v>
      </c>
      <c r="S15" s="5" t="s">
        <v>112</v>
      </c>
      <c r="T15" s="5" t="s">
        <v>160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9ADD6-FE96-4E19-AF82-127AFB0F763B}">
  <sheetPr>
    <pageSetUpPr fitToPage="1"/>
  </sheetPr>
  <dimension ref="A1:S45"/>
  <sheetViews>
    <sheetView showRowColHeaders="0" tabSelected="1" zoomScale="91" zoomScaleNormal="91" workbookViewId="0">
      <pane ySplit="2" topLeftCell="A3" activePane="bottomLeft" state="frozen"/>
      <selection pane="bottomLeft" activeCell="L11" sqref="L11"/>
    </sheetView>
  </sheetViews>
  <sheetFormatPr defaultColWidth="0" defaultRowHeight="15" customHeight="1" zeroHeight="1"/>
  <cols>
    <col min="1" max="1" width="11.85546875" customWidth="1"/>
    <col min="2" max="2" width="37.28515625" customWidth="1"/>
    <col min="3" max="3" width="50.85546875" customWidth="1"/>
    <col min="4" max="10" width="11.42578125" customWidth="1"/>
    <col min="11" max="11" width="14.5703125" customWidth="1"/>
    <col min="12" max="12" width="11.42578125" customWidth="1"/>
    <col min="13" max="16384" width="11.42578125" hidden="1"/>
  </cols>
  <sheetData>
    <row r="1" spans="2:19" ht="28.5">
      <c r="B1" s="21" t="s">
        <v>166</v>
      </c>
      <c r="C1" s="16"/>
      <c r="D1" s="16"/>
      <c r="E1" s="16"/>
      <c r="F1" s="16"/>
      <c r="G1" s="22">
        <v>45615</v>
      </c>
    </row>
    <row r="2" spans="2:19" ht="21">
      <c r="B2" s="23" t="s">
        <v>167</v>
      </c>
      <c r="C2" s="16"/>
      <c r="D2" s="24"/>
      <c r="E2" s="24"/>
      <c r="F2" s="24"/>
      <c r="G2" s="25" t="s">
        <v>168</v>
      </c>
    </row>
    <row r="3" spans="2:19" ht="15.6">
      <c r="B3" s="26" t="s">
        <v>169</v>
      </c>
      <c r="C3" s="26"/>
      <c r="D3" s="26"/>
      <c r="E3" s="26"/>
      <c r="F3" s="26"/>
      <c r="G3" s="16"/>
    </row>
    <row r="4" spans="2:19" ht="15.6">
      <c r="B4" s="26" t="s">
        <v>170</v>
      </c>
      <c r="C4" s="26"/>
      <c r="D4" s="26"/>
      <c r="E4" s="26"/>
      <c r="F4" s="26"/>
      <c r="G4" s="16"/>
    </row>
    <row r="5" spans="2:19" ht="15.6">
      <c r="B5" s="26"/>
      <c r="C5" s="26"/>
      <c r="D5" s="26"/>
      <c r="E5" s="26"/>
      <c r="F5" s="26"/>
      <c r="G5" s="16"/>
      <c r="N5" s="26" t="s">
        <v>171</v>
      </c>
      <c r="O5" s="26"/>
      <c r="P5" s="26"/>
      <c r="Q5" s="26"/>
      <c r="R5" s="26"/>
      <c r="S5" s="16"/>
    </row>
    <row r="6" spans="2:19" ht="15.6">
      <c r="B6" s="27" t="s">
        <v>172</v>
      </c>
      <c r="C6" s="27"/>
      <c r="D6" s="27"/>
      <c r="E6" s="26"/>
      <c r="F6" s="26"/>
      <c r="G6" s="16"/>
    </row>
    <row r="7" spans="2:19" ht="15.6">
      <c r="B7" s="27" t="s">
        <v>173</v>
      </c>
      <c r="C7" s="27"/>
      <c r="D7" s="27"/>
      <c r="E7" s="26"/>
      <c r="F7" s="26"/>
      <c r="G7" s="16"/>
    </row>
    <row r="8" spans="2:19" ht="15.6">
      <c r="B8" s="26"/>
      <c r="C8" s="26"/>
      <c r="D8" s="26"/>
      <c r="E8" s="26"/>
      <c r="F8" s="26"/>
      <c r="G8" s="16"/>
    </row>
    <row r="9" spans="2:19" ht="15.6">
      <c r="B9" s="26" t="s">
        <v>174</v>
      </c>
      <c r="C9" s="26"/>
      <c r="D9" s="26"/>
      <c r="E9" s="26"/>
      <c r="F9" s="26"/>
      <c r="G9" s="16"/>
    </row>
    <row r="10" spans="2:19" ht="17.45">
      <c r="B10" s="26" t="s">
        <v>175</v>
      </c>
      <c r="C10" s="26"/>
      <c r="D10" s="26"/>
      <c r="E10" s="26"/>
      <c r="F10" s="26"/>
      <c r="G10" s="16"/>
    </row>
    <row r="11" spans="2:19" ht="15.6">
      <c r="B11" s="26" t="s">
        <v>176</v>
      </c>
      <c r="C11" s="28" t="s">
        <v>177</v>
      </c>
      <c r="D11" s="26"/>
      <c r="E11" s="26"/>
      <c r="F11" s="26"/>
      <c r="G11" s="16"/>
    </row>
    <row r="12" spans="2:19" ht="15.6">
      <c r="B12" s="26"/>
      <c r="C12" s="28"/>
      <c r="D12" s="26"/>
      <c r="E12" s="26"/>
      <c r="F12" s="26"/>
      <c r="G12" s="16"/>
    </row>
    <row r="13" spans="2:19" ht="15.6">
      <c r="B13" s="26" t="s">
        <v>178</v>
      </c>
      <c r="C13" s="26"/>
      <c r="D13" s="26"/>
      <c r="E13" s="26"/>
      <c r="F13" s="26"/>
      <c r="G13" s="16"/>
    </row>
    <row r="14" spans="2:19" ht="15.6">
      <c r="B14" s="26" t="s">
        <v>179</v>
      </c>
      <c r="C14" s="26"/>
      <c r="D14" s="26"/>
      <c r="E14" s="26"/>
      <c r="F14" s="26"/>
      <c r="G14" s="16"/>
    </row>
    <row r="15" spans="2:19" ht="15.6">
      <c r="B15" s="26" t="s">
        <v>180</v>
      </c>
      <c r="C15" s="26"/>
      <c r="D15" s="26"/>
      <c r="E15" s="26"/>
      <c r="F15" s="26"/>
      <c r="G15" s="16"/>
    </row>
    <row r="16" spans="2:19" ht="15.6">
      <c r="B16" s="26" t="s">
        <v>181</v>
      </c>
      <c r="C16" s="26"/>
      <c r="D16" s="26"/>
      <c r="E16" s="26"/>
      <c r="F16" s="26"/>
      <c r="G16" s="16"/>
    </row>
    <row r="17" spans="2:7" ht="17.25" customHeight="1">
      <c r="B17" s="26" t="s">
        <v>182</v>
      </c>
      <c r="C17" s="26"/>
      <c r="D17" s="26"/>
      <c r="E17" s="26"/>
      <c r="F17" s="26"/>
      <c r="G17" s="16"/>
    </row>
    <row r="18" spans="2:7" ht="14.45"/>
    <row r="19" spans="2:7" ht="15.6">
      <c r="B19" s="26" t="s">
        <v>183</v>
      </c>
      <c r="C19" s="26"/>
      <c r="D19" s="26"/>
      <c r="E19" s="26"/>
      <c r="F19" s="26"/>
      <c r="G19" s="26"/>
    </row>
    <row r="20" spans="2:7" ht="15.6">
      <c r="B20" s="26"/>
      <c r="C20" s="26" t="s">
        <v>100</v>
      </c>
      <c r="D20" s="26"/>
      <c r="E20" s="26"/>
      <c r="F20" s="26"/>
      <c r="G20" s="26"/>
    </row>
    <row r="21" spans="2:7" ht="15.6">
      <c r="B21" s="26"/>
      <c r="C21" s="26" t="s">
        <v>184</v>
      </c>
      <c r="D21" s="26"/>
      <c r="E21" s="26" t="s">
        <v>185</v>
      </c>
      <c r="F21" s="26"/>
      <c r="G21" s="26"/>
    </row>
    <row r="22" spans="2:7" ht="15.6">
      <c r="B22" s="26" t="s">
        <v>186</v>
      </c>
      <c r="C22" s="26"/>
      <c r="D22" s="26"/>
      <c r="E22" s="26"/>
      <c r="F22" s="26"/>
      <c r="G22" s="26"/>
    </row>
    <row r="23" spans="2:7" ht="15.6">
      <c r="B23" s="26" t="s">
        <v>187</v>
      </c>
      <c r="C23" s="26"/>
      <c r="D23" s="26"/>
      <c r="E23" s="26"/>
      <c r="F23" s="26"/>
      <c r="G23" s="26"/>
    </row>
    <row r="24" spans="2:7" ht="14.45"/>
    <row r="25" spans="2:7" ht="15.6">
      <c r="B25" s="26" t="s">
        <v>188</v>
      </c>
      <c r="C25" s="26"/>
      <c r="D25" s="26"/>
      <c r="E25" s="26"/>
      <c r="F25" s="26"/>
      <c r="G25" s="26"/>
    </row>
    <row r="26" spans="2:7" ht="15.6">
      <c r="B26" s="26" t="s">
        <v>189</v>
      </c>
      <c r="C26" s="26"/>
      <c r="D26" s="26"/>
      <c r="E26" s="26"/>
      <c r="F26" s="26"/>
      <c r="G26" s="26"/>
    </row>
    <row r="27" spans="2:7" ht="15.6">
      <c r="B27" s="29"/>
      <c r="C27" s="29"/>
      <c r="D27" s="29"/>
      <c r="E27" s="29"/>
      <c r="F27" s="29"/>
      <c r="G27" s="29"/>
    </row>
    <row r="28" spans="2:7" ht="15.6">
      <c r="B28" s="26" t="s">
        <v>190</v>
      </c>
      <c r="C28" s="26"/>
      <c r="D28" s="26"/>
      <c r="E28" s="26"/>
      <c r="F28" s="26"/>
      <c r="G28" s="26"/>
    </row>
    <row r="29" spans="2:7" ht="15.6">
      <c r="B29" s="26" t="s">
        <v>191</v>
      </c>
      <c r="C29" s="26"/>
      <c r="D29" s="26"/>
      <c r="E29" s="26"/>
      <c r="F29" s="26"/>
      <c r="G29" s="26"/>
    </row>
    <row r="30" spans="2:7" ht="15.6">
      <c r="B30" s="29"/>
      <c r="C30" s="29"/>
      <c r="D30" s="29"/>
      <c r="E30" s="29"/>
      <c r="F30" s="29"/>
      <c r="G30" s="29"/>
    </row>
    <row r="31" spans="2:7" ht="15.6">
      <c r="B31" s="26" t="s">
        <v>192</v>
      </c>
      <c r="C31" s="26"/>
      <c r="D31" s="26"/>
      <c r="E31" s="26"/>
      <c r="F31" s="26"/>
      <c r="G31" s="26"/>
    </row>
    <row r="32" spans="2:7" ht="14.45"/>
    <row r="33" spans="2:11" ht="14.45">
      <c r="B33" s="15" t="s">
        <v>193</v>
      </c>
      <c r="C33" s="15" t="s">
        <v>194</v>
      </c>
      <c r="E33" s="16" t="s">
        <v>195</v>
      </c>
      <c r="F33" s="16"/>
      <c r="G33" s="16"/>
      <c r="H33" s="16"/>
      <c r="I33" s="16"/>
      <c r="J33" s="16"/>
      <c r="K33" s="16"/>
    </row>
    <row r="34" spans="2:11" ht="14.45">
      <c r="B34" s="18" t="s">
        <v>8</v>
      </c>
      <c r="C34" s="12" t="s">
        <v>196</v>
      </c>
      <c r="E34" s="16" t="s">
        <v>197</v>
      </c>
      <c r="F34" s="16"/>
      <c r="G34" s="16"/>
      <c r="H34" s="16"/>
      <c r="I34" s="17" t="s">
        <v>198</v>
      </c>
      <c r="J34" s="16"/>
      <c r="K34" s="16"/>
    </row>
    <row r="35" spans="2:11" ht="14.45">
      <c r="B35" s="18" t="s">
        <v>11</v>
      </c>
      <c r="C35" s="12" t="s">
        <v>199</v>
      </c>
    </row>
    <row r="36" spans="2:11" ht="14.45">
      <c r="B36" s="18" t="s">
        <v>15</v>
      </c>
      <c r="C36" s="12" t="s">
        <v>200</v>
      </c>
      <c r="E36" s="16" t="s">
        <v>201</v>
      </c>
      <c r="F36" s="16"/>
      <c r="G36" s="16"/>
      <c r="H36" s="16"/>
      <c r="I36" s="16"/>
      <c r="J36" s="16"/>
      <c r="K36" s="17"/>
    </row>
    <row r="37" spans="2:11" ht="14.45">
      <c r="B37" s="18" t="s">
        <v>36</v>
      </c>
      <c r="C37" s="12" t="s">
        <v>36</v>
      </c>
      <c r="E37" s="16" t="s">
        <v>202</v>
      </c>
      <c r="F37" s="16"/>
      <c r="G37" s="16"/>
      <c r="H37" s="16"/>
      <c r="I37" s="16"/>
      <c r="J37" s="16"/>
      <c r="K37" s="16"/>
    </row>
    <row r="38" spans="2:11" ht="14.45">
      <c r="B38" s="18" t="s">
        <v>203</v>
      </c>
      <c r="C38" s="12" t="s">
        <v>204</v>
      </c>
      <c r="E38" s="16" t="s">
        <v>205</v>
      </c>
      <c r="F38" s="16"/>
      <c r="G38" s="16"/>
      <c r="H38" s="16"/>
      <c r="I38" s="16"/>
      <c r="J38" s="16"/>
      <c r="K38" s="16"/>
    </row>
    <row r="39" spans="2:11" ht="14.45">
      <c r="B39" s="19" t="s">
        <v>4</v>
      </c>
      <c r="C39" s="13" t="s">
        <v>4</v>
      </c>
      <c r="E39" s="16" t="s">
        <v>206</v>
      </c>
      <c r="F39" s="16"/>
      <c r="G39" s="16"/>
      <c r="H39" s="16"/>
      <c r="I39" s="16"/>
      <c r="J39" s="16"/>
      <c r="K39" s="17"/>
    </row>
    <row r="40" spans="2:11" ht="14.45">
      <c r="B40" s="19" t="s">
        <v>207</v>
      </c>
      <c r="C40" s="13" t="s">
        <v>208</v>
      </c>
      <c r="E40" s="16" t="s">
        <v>209</v>
      </c>
      <c r="F40" s="16"/>
      <c r="G40" s="16"/>
      <c r="H40" s="16"/>
      <c r="I40" s="16"/>
      <c r="J40" s="16"/>
      <c r="K40" s="17" t="s">
        <v>210</v>
      </c>
    </row>
    <row r="41" spans="2:11" ht="29.1">
      <c r="B41" s="20" t="s">
        <v>211</v>
      </c>
      <c r="C41" s="12" t="s">
        <v>212</v>
      </c>
      <c r="E41" s="16" t="s">
        <v>213</v>
      </c>
      <c r="F41" s="16"/>
      <c r="G41" s="16"/>
      <c r="H41" s="16"/>
      <c r="I41" s="16"/>
      <c r="J41" s="16"/>
      <c r="K41" s="16"/>
    </row>
    <row r="42" spans="2:11" ht="29.1">
      <c r="B42" s="20" t="s">
        <v>214</v>
      </c>
      <c r="C42" s="12" t="s">
        <v>212</v>
      </c>
      <c r="E42" s="30" t="s">
        <v>215</v>
      </c>
      <c r="F42" s="31" t="s">
        <v>216</v>
      </c>
      <c r="G42" s="30"/>
      <c r="H42" s="30"/>
      <c r="I42" s="30"/>
      <c r="J42" s="30"/>
      <c r="K42" s="30"/>
    </row>
    <row r="43" spans="2:11" ht="15" customHeight="1">
      <c r="B43" s="32" t="s">
        <v>217</v>
      </c>
      <c r="C43" s="12" t="s">
        <v>212</v>
      </c>
    </row>
    <row r="44" spans="2:11" ht="15" customHeight="1"/>
    <row r="45" spans="2:11" ht="15" customHeight="1"/>
  </sheetData>
  <sheetProtection sheet="1" formatCells="0" formatColumns="0" formatRows="0" deleteColumns="0" sort="0" autoFilter="0" pivotTables="0"/>
  <hyperlinks>
    <hyperlink ref="B36" r:id="rId1" xr:uid="{06E2E8F7-C10F-4D6A-9E18-C8969CF7D353}"/>
    <hyperlink ref="B34" r:id="rId2" xr:uid="{DB478FAD-F955-4AEF-B4B7-16C43C4C541C}"/>
    <hyperlink ref="B35" r:id="rId3" xr:uid="{9A5FF4F7-0CFC-4A60-81DE-9D35BB09E771}"/>
    <hyperlink ref="B37" r:id="rId4" xr:uid="{DC358241-60B0-4327-8B22-65E451ED8768}"/>
    <hyperlink ref="B38" r:id="rId5" xr:uid="{5D664824-13AC-468F-A0EB-2027260CB1CE}"/>
    <hyperlink ref="B39" r:id="rId6" xr:uid="{DF9259A8-7B39-4211-8BCF-C9D884229D6E}"/>
    <hyperlink ref="C11" r:id="rId7" display="factweb@npd.no" xr:uid="{33455BA6-330E-42D1-ABF0-CE5BEAEFE847}"/>
    <hyperlink ref="B40" r:id="rId8" display="https://lovdata.no/dokument/SF/forskrift/2005-12-20-1625" xr:uid="{1F41E13A-DEF7-4305-B0DF-C255BAD2E70E}"/>
    <hyperlink ref="I34" r:id="rId9" display="https://www.sodir.no/globalassets/1-sodir/regelverk/veiledninger/veileder-ressursforskriften.pdf" xr:uid="{CD41FB71-81B9-4F65-8209-3917F8AC84D5}"/>
    <hyperlink ref="B42" r:id="rId10" xr:uid="{260D74C7-BD95-4F29-97CF-9DEC103C7202}"/>
    <hyperlink ref="B43" r:id="rId11" xr:uid="{7C456012-9361-4794-9119-AA6A5A468E27}"/>
    <hyperlink ref="K40" r:id="rId12" display="Lov om mineralvirksomhet på kontinentalsokkelen (havbunnsmineralloven)" xr:uid="{06013FC2-B381-4ED0-848A-605539889968}"/>
  </hyperlinks>
  <pageMargins left="0.25" right="0.25" top="0.75" bottom="0.75" header="0.3" footer="0.3"/>
  <pageSetup paperSize="9" scale="69" orientation="landscape" r:id="rId13"/>
  <drawing r:id="rId14"/>
  <picture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5A229-B97C-4BF9-BB72-7FD01E315D36}">
  <sheetPr>
    <tabColor theme="9"/>
    <pageSetUpPr fitToPage="1"/>
  </sheetPr>
  <dimension ref="A1:AC76"/>
  <sheetViews>
    <sheetView zoomScale="60" zoomScaleNormal="60" workbookViewId="0">
      <pane xSplit="2" ySplit="6" topLeftCell="C8" activePane="bottomRight" state="frozen"/>
      <selection pane="bottomRight" activeCell="H11" sqref="H11"/>
      <selection pane="bottomLeft" activeCell="A10" sqref="A10"/>
      <selection pane="topRight" activeCell="F1" sqref="F1"/>
    </sheetView>
  </sheetViews>
  <sheetFormatPr defaultColWidth="0" defaultRowHeight="39" customHeight="1" zeroHeight="1"/>
  <cols>
    <col min="1" max="1" width="11.42578125" style="5" customWidth="1"/>
    <col min="2" max="2" width="39.85546875" style="5" customWidth="1"/>
    <col min="3" max="3" width="27.28515625" style="1" customWidth="1"/>
    <col min="4" max="4" width="15" style="5" customWidth="1"/>
    <col min="5" max="5" width="16.5703125" style="5" customWidth="1"/>
    <col min="6" max="6" width="21.85546875" style="5" customWidth="1"/>
    <col min="7" max="7" width="27.42578125" style="5" customWidth="1"/>
    <col min="8" max="8" width="32.42578125" style="9" customWidth="1"/>
    <col min="9" max="9" width="23.5703125" style="5" customWidth="1"/>
    <col min="10" max="10" width="38.5703125" style="5" customWidth="1"/>
    <col min="11" max="11" width="12" style="5" customWidth="1"/>
    <col min="12" max="12" width="11.85546875" style="5" customWidth="1"/>
    <col min="13" max="13" width="12.5703125" style="5" customWidth="1"/>
    <col min="14" max="14" width="12.28515625" style="5" customWidth="1"/>
    <col min="15" max="15" width="11.140625" style="5" customWidth="1"/>
    <col min="16" max="16" width="11.5703125" style="5" customWidth="1"/>
    <col min="17" max="17" width="11.42578125" style="9" customWidth="1"/>
    <col min="18" max="18" width="11.42578125" style="5" customWidth="1"/>
    <col min="19" max="19" width="11.42578125" style="5" hidden="1" customWidth="1"/>
    <col min="20" max="21" width="0" style="5" hidden="1" customWidth="1"/>
    <col min="22" max="22" width="11.42578125" style="5" hidden="1" customWidth="1"/>
    <col min="23" max="23" width="0" style="5" hidden="1" customWidth="1"/>
    <col min="24" max="24" width="11.42578125" style="5" hidden="1" customWidth="1"/>
    <col min="25" max="29" width="0" style="5" hidden="1" customWidth="1"/>
    <col min="30" max="16384" width="11.42578125" style="5" hidden="1"/>
  </cols>
  <sheetData>
    <row r="1" spans="1:18" ht="10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39" hidden="1" customHeight="1">
      <c r="A2" s="2">
        <f>MAXA(Innsendinger[Lpnr])</f>
        <v>78</v>
      </c>
      <c r="B2" s="2">
        <f>COUNTA(Innsendinger[Hjemmel])</f>
        <v>69</v>
      </c>
      <c r="C2" s="2">
        <f>COUNTA(Innsendinger[Hjemmel])</f>
        <v>69</v>
      </c>
      <c r="D2" s="2">
        <f>COUNTA(Innsendinger[Innsendes til SODIR])</f>
        <v>60</v>
      </c>
      <c r="E2" s="2">
        <f>COUNTA(Innsendinger[Innsendes til ED])</f>
        <v>27</v>
      </c>
      <c r="F2" s="2">
        <f>COUNTA(Innsendinger[Innsendes til andre])</f>
        <v>15</v>
      </c>
      <c r="G2" s="2">
        <f>COUNTA(Innsendinger[Kommentarer])</f>
        <v>51</v>
      </c>
      <c r="H2" s="2">
        <f>COUNTA(Innsendinger[Eventuell veiledning/temaside/skjema])</f>
        <v>59</v>
      </c>
      <c r="I2" s="2">
        <f>COUNTA(Innsendinger[Medium/Kanal])</f>
        <v>69</v>
      </c>
      <c r="J2" s="2">
        <f>COUNTA(Innsendinger[Tidsfrist])</f>
        <v>51</v>
      </c>
      <c r="K2" s="2">
        <f>COUNTIF(Innsendinger[Førfase],"Ja")</f>
        <v>15</v>
      </c>
      <c r="L2" s="2">
        <f>COUNTIF(Innsendinger[Letefase],"Ja")</f>
        <v>30</v>
      </c>
      <c r="M2" s="2">
        <f>COUNTIF(Innsendinger[Tidligfase],"Ja")</f>
        <v>49</v>
      </c>
      <c r="N2" s="2">
        <f>COUNTIF(Innsendinger[Driftsfase],"Ja")</f>
        <v>42</v>
      </c>
      <c r="O2" s="2">
        <f>COUNTIF(Innsendinger[Senfase],"Ja")</f>
        <v>43</v>
      </c>
      <c r="P2" s="2">
        <f>COUNTIF(Innsendinger[Etterfase],"Ja")</f>
        <v>8</v>
      </c>
      <c r="Q2" s="2">
        <f>COUNTA(_xlfn.UNIQUE(Innsendinger[Tema]))</f>
        <v>15</v>
      </c>
    </row>
    <row r="3" spans="1:18" ht="39" customHeight="1">
      <c r="A3" s="64"/>
      <c r="B3" s="64" t="s">
        <v>218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1:18" ht="39" customHeight="1">
      <c r="A4" s="64"/>
      <c r="B4" s="64"/>
      <c r="C4" s="64"/>
      <c r="D4" s="64"/>
      <c r="E4" s="64"/>
      <c r="F4" s="64"/>
      <c r="G4" s="64"/>
      <c r="H4" s="65"/>
      <c r="I4" s="64"/>
      <c r="J4" s="64"/>
      <c r="K4" s="64"/>
      <c r="L4" s="64"/>
      <c r="M4" s="64"/>
      <c r="N4" s="64"/>
      <c r="O4" s="64"/>
      <c r="P4" s="64"/>
      <c r="Q4" s="64"/>
    </row>
    <row r="5" spans="1:18" ht="18.75" customHeight="1">
      <c r="B5" s="4"/>
      <c r="C5" s="3"/>
      <c r="D5" s="4"/>
      <c r="E5" s="4"/>
      <c r="F5" s="4"/>
      <c r="G5" s="4"/>
      <c r="H5" s="8"/>
      <c r="I5" s="4"/>
      <c r="J5" s="4"/>
      <c r="K5" s="4"/>
      <c r="L5" s="4"/>
      <c r="M5" s="4"/>
      <c r="N5" s="4"/>
      <c r="O5" s="4"/>
      <c r="P5" s="4"/>
    </row>
    <row r="6" spans="1:18" ht="39" customHeight="1">
      <c r="A6" s="36" t="s">
        <v>82</v>
      </c>
      <c r="B6" s="37" t="s">
        <v>84</v>
      </c>
      <c r="C6" s="36" t="s">
        <v>6</v>
      </c>
      <c r="D6" s="36" t="s">
        <v>85</v>
      </c>
      <c r="E6" s="36" t="s">
        <v>86</v>
      </c>
      <c r="F6" s="36" t="s">
        <v>87</v>
      </c>
      <c r="G6" s="36" t="s">
        <v>88</v>
      </c>
      <c r="H6" s="36" t="s">
        <v>89</v>
      </c>
      <c r="I6" s="36" t="s">
        <v>90</v>
      </c>
      <c r="J6" s="36" t="s">
        <v>91</v>
      </c>
      <c r="K6" s="36" t="s">
        <v>92</v>
      </c>
      <c r="L6" s="36" t="s">
        <v>93</v>
      </c>
      <c r="M6" s="36" t="s">
        <v>94</v>
      </c>
      <c r="N6" s="36" t="s">
        <v>95</v>
      </c>
      <c r="O6" s="36" t="s">
        <v>96</v>
      </c>
      <c r="P6" s="36" t="s">
        <v>97</v>
      </c>
      <c r="Q6" s="36" t="s">
        <v>100</v>
      </c>
    </row>
    <row r="7" spans="1:18" ht="39" customHeight="1">
      <c r="A7" s="33">
        <v>1</v>
      </c>
      <c r="B7" s="38" t="s">
        <v>219</v>
      </c>
      <c r="C7" s="10" t="s">
        <v>220</v>
      </c>
      <c r="D7" s="34" t="s">
        <v>221</v>
      </c>
      <c r="E7" s="47" t="s">
        <v>222</v>
      </c>
      <c r="F7" s="47" t="s">
        <v>223</v>
      </c>
      <c r="G7" s="47" t="s">
        <v>224</v>
      </c>
      <c r="H7" s="10" t="s">
        <v>225</v>
      </c>
      <c r="I7" s="39" t="s">
        <v>226</v>
      </c>
      <c r="J7" s="40" t="s">
        <v>227</v>
      </c>
      <c r="K7" s="33" t="s">
        <v>109</v>
      </c>
      <c r="L7" s="33" t="s">
        <v>109</v>
      </c>
      <c r="M7" s="33" t="s">
        <v>109</v>
      </c>
      <c r="N7" s="33" t="s">
        <v>109</v>
      </c>
      <c r="O7" s="33" t="s">
        <v>110</v>
      </c>
      <c r="P7" s="33" t="s">
        <v>109</v>
      </c>
      <c r="Q7" s="41" t="s">
        <v>228</v>
      </c>
    </row>
    <row r="8" spans="1:18" ht="39" customHeight="1">
      <c r="A8" s="33">
        <v>2</v>
      </c>
      <c r="B8" s="38" t="s">
        <v>229</v>
      </c>
      <c r="C8" s="14" t="s">
        <v>230</v>
      </c>
      <c r="D8" s="34" t="s">
        <v>104</v>
      </c>
      <c r="E8" s="47"/>
      <c r="F8" s="47"/>
      <c r="G8" s="47" t="s">
        <v>231</v>
      </c>
      <c r="H8" s="10" t="s">
        <v>232</v>
      </c>
      <c r="I8" s="39" t="s">
        <v>107</v>
      </c>
      <c r="J8" s="40" t="s">
        <v>233</v>
      </c>
      <c r="K8" s="33" t="s">
        <v>109</v>
      </c>
      <c r="L8" s="33" t="s">
        <v>110</v>
      </c>
      <c r="M8" s="33" t="s">
        <v>110</v>
      </c>
      <c r="N8" s="33" t="s">
        <v>110</v>
      </c>
      <c r="O8" s="33" t="s">
        <v>110</v>
      </c>
      <c r="P8" s="33" t="s">
        <v>109</v>
      </c>
      <c r="Q8" s="41" t="s">
        <v>113</v>
      </c>
    </row>
    <row r="9" spans="1:18" ht="39" customHeight="1">
      <c r="A9" s="33">
        <v>3</v>
      </c>
      <c r="B9" s="38" t="s">
        <v>234</v>
      </c>
      <c r="C9" s="14" t="s">
        <v>230</v>
      </c>
      <c r="D9" s="34" t="s">
        <v>104</v>
      </c>
      <c r="E9" s="47"/>
      <c r="F9" s="47"/>
      <c r="G9" s="47" t="s">
        <v>235</v>
      </c>
      <c r="H9" s="10" t="s">
        <v>232</v>
      </c>
      <c r="I9" s="39" t="s">
        <v>107</v>
      </c>
      <c r="J9" s="58" t="s">
        <v>121</v>
      </c>
      <c r="K9" s="33" t="s">
        <v>109</v>
      </c>
      <c r="L9" s="33" t="s">
        <v>110</v>
      </c>
      <c r="M9" s="33" t="s">
        <v>110</v>
      </c>
      <c r="N9" s="33" t="s">
        <v>110</v>
      </c>
      <c r="O9" s="33" t="s">
        <v>110</v>
      </c>
      <c r="P9" s="33" t="s">
        <v>109</v>
      </c>
      <c r="Q9" s="41" t="s">
        <v>113</v>
      </c>
    </row>
    <row r="10" spans="1:18" ht="39" customHeight="1">
      <c r="A10" s="33">
        <v>4</v>
      </c>
      <c r="B10" s="38" t="s">
        <v>236</v>
      </c>
      <c r="C10" s="10" t="s">
        <v>237</v>
      </c>
      <c r="D10" s="34" t="s">
        <v>104</v>
      </c>
      <c r="E10" s="47"/>
      <c r="F10" s="47"/>
      <c r="G10" s="47" t="s">
        <v>238</v>
      </c>
      <c r="H10" s="10" t="s">
        <v>239</v>
      </c>
      <c r="I10" s="10" t="s">
        <v>144</v>
      </c>
      <c r="J10" s="57" t="s">
        <v>240</v>
      </c>
      <c r="K10" s="33" t="s">
        <v>109</v>
      </c>
      <c r="L10" s="33" t="s">
        <v>110</v>
      </c>
      <c r="M10" s="33" t="s">
        <v>110</v>
      </c>
      <c r="N10" s="33" t="s">
        <v>109</v>
      </c>
      <c r="O10" s="33" t="s">
        <v>109</v>
      </c>
      <c r="P10" s="33" t="s">
        <v>109</v>
      </c>
      <c r="Q10" s="41" t="s">
        <v>113</v>
      </c>
    </row>
    <row r="11" spans="1:18" ht="39" customHeight="1">
      <c r="A11" s="33">
        <v>5</v>
      </c>
      <c r="B11" s="38" t="s">
        <v>241</v>
      </c>
      <c r="C11" s="10" t="s">
        <v>242</v>
      </c>
      <c r="D11" s="2" t="s">
        <v>104</v>
      </c>
      <c r="E11" s="47"/>
      <c r="F11" s="47"/>
      <c r="G11" s="47"/>
      <c r="H11" s="10"/>
      <c r="I11" s="39" t="s">
        <v>107</v>
      </c>
      <c r="J11" s="40" t="s">
        <v>131</v>
      </c>
      <c r="K11" s="33" t="s">
        <v>109</v>
      </c>
      <c r="L11" s="33" t="s">
        <v>110</v>
      </c>
      <c r="M11" s="33" t="s">
        <v>110</v>
      </c>
      <c r="N11" s="33" t="s">
        <v>110</v>
      </c>
      <c r="O11" s="33" t="s">
        <v>110</v>
      </c>
      <c r="P11" s="33" t="s">
        <v>109</v>
      </c>
      <c r="Q11" s="41" t="s">
        <v>113</v>
      </c>
    </row>
    <row r="12" spans="1:18" ht="62.25" customHeight="1">
      <c r="A12" s="33">
        <v>6</v>
      </c>
      <c r="B12" s="38" t="s">
        <v>243</v>
      </c>
      <c r="C12" s="14" t="s">
        <v>244</v>
      </c>
      <c r="D12" s="34" t="s">
        <v>104</v>
      </c>
      <c r="E12" s="47"/>
      <c r="F12" s="47" t="s">
        <v>245</v>
      </c>
      <c r="G12" s="47" t="s">
        <v>134</v>
      </c>
      <c r="H12" s="43" t="s">
        <v>246</v>
      </c>
      <c r="I12" s="2" t="s">
        <v>136</v>
      </c>
      <c r="J12" s="57" t="s">
        <v>137</v>
      </c>
      <c r="K12" s="33" t="s">
        <v>109</v>
      </c>
      <c r="L12" s="33" t="s">
        <v>110</v>
      </c>
      <c r="M12" s="33" t="s">
        <v>110</v>
      </c>
      <c r="N12" s="33" t="s">
        <v>110</v>
      </c>
      <c r="O12" s="33" t="s">
        <v>110</v>
      </c>
      <c r="P12" s="33" t="s">
        <v>109</v>
      </c>
      <c r="Q12" s="41" t="s">
        <v>113</v>
      </c>
    </row>
    <row r="13" spans="1:18" ht="63.75" customHeight="1">
      <c r="A13" s="33">
        <v>7</v>
      </c>
      <c r="B13" s="38" t="s">
        <v>247</v>
      </c>
      <c r="C13" s="14" t="s">
        <v>230</v>
      </c>
      <c r="D13" s="34" t="s">
        <v>104</v>
      </c>
      <c r="E13" s="47"/>
      <c r="F13" s="47"/>
      <c r="G13" s="44"/>
      <c r="H13" s="10" t="s">
        <v>232</v>
      </c>
      <c r="I13" s="39" t="s">
        <v>107</v>
      </c>
      <c r="J13" s="57" t="s">
        <v>121</v>
      </c>
      <c r="K13" s="33" t="s">
        <v>109</v>
      </c>
      <c r="L13" s="33" t="s">
        <v>110</v>
      </c>
      <c r="M13" s="33" t="s">
        <v>110</v>
      </c>
      <c r="N13" s="33" t="s">
        <v>110</v>
      </c>
      <c r="O13" s="33" t="s">
        <v>110</v>
      </c>
      <c r="P13" s="33" t="s">
        <v>109</v>
      </c>
      <c r="Q13" s="41" t="s">
        <v>113</v>
      </c>
    </row>
    <row r="14" spans="1:18" ht="39" customHeight="1">
      <c r="A14" s="33">
        <v>8</v>
      </c>
      <c r="B14" s="38" t="s">
        <v>248</v>
      </c>
      <c r="C14" s="14" t="s">
        <v>230</v>
      </c>
      <c r="D14" s="34" t="s">
        <v>104</v>
      </c>
      <c r="E14" s="47"/>
      <c r="F14" s="47"/>
      <c r="G14" s="44"/>
      <c r="H14" s="10" t="s">
        <v>232</v>
      </c>
      <c r="I14" s="39" t="s">
        <v>107</v>
      </c>
      <c r="J14" s="57"/>
      <c r="K14" s="33" t="s">
        <v>109</v>
      </c>
      <c r="L14" s="33" t="s">
        <v>110</v>
      </c>
      <c r="M14" s="33" t="s">
        <v>110</v>
      </c>
      <c r="N14" s="33" t="s">
        <v>110</v>
      </c>
      <c r="O14" s="33" t="s">
        <v>110</v>
      </c>
      <c r="P14" s="33" t="s">
        <v>109</v>
      </c>
      <c r="Q14" s="41" t="s">
        <v>113</v>
      </c>
    </row>
    <row r="15" spans="1:18" ht="48.75" customHeight="1">
      <c r="A15" s="33">
        <v>9</v>
      </c>
      <c r="B15" s="38" t="s">
        <v>249</v>
      </c>
      <c r="C15" s="10" t="s">
        <v>250</v>
      </c>
      <c r="D15" s="34" t="s">
        <v>104</v>
      </c>
      <c r="E15" s="47"/>
      <c r="F15" s="47"/>
      <c r="G15" s="57" t="s">
        <v>251</v>
      </c>
      <c r="H15" s="10" t="s">
        <v>252</v>
      </c>
      <c r="I15" s="10" t="s">
        <v>144</v>
      </c>
      <c r="J15" s="57" t="s">
        <v>253</v>
      </c>
      <c r="K15" s="33" t="s">
        <v>109</v>
      </c>
      <c r="L15" s="33" t="s">
        <v>110</v>
      </c>
      <c r="M15" s="33" t="s">
        <v>110</v>
      </c>
      <c r="N15" s="33" t="s">
        <v>110</v>
      </c>
      <c r="O15" s="33" t="s">
        <v>110</v>
      </c>
      <c r="P15" s="33" t="s">
        <v>109</v>
      </c>
      <c r="Q15" s="41" t="s">
        <v>113</v>
      </c>
    </row>
    <row r="16" spans="1:18" ht="39" customHeight="1">
      <c r="A16" s="33">
        <v>10</v>
      </c>
      <c r="B16" s="38" t="s">
        <v>254</v>
      </c>
      <c r="C16" s="10" t="s">
        <v>255</v>
      </c>
      <c r="D16" s="34" t="s">
        <v>104</v>
      </c>
      <c r="E16" s="47"/>
      <c r="F16" s="47"/>
      <c r="G16" s="58" t="s">
        <v>256</v>
      </c>
      <c r="H16" s="10" t="s">
        <v>252</v>
      </c>
      <c r="I16" s="10" t="s">
        <v>144</v>
      </c>
      <c r="J16" s="57" t="s">
        <v>257</v>
      </c>
      <c r="K16" s="33" t="s">
        <v>109</v>
      </c>
      <c r="L16" s="33" t="s">
        <v>110</v>
      </c>
      <c r="M16" s="33" t="s">
        <v>110</v>
      </c>
      <c r="N16" s="33" t="s">
        <v>110</v>
      </c>
      <c r="O16" s="33" t="s">
        <v>110</v>
      </c>
      <c r="P16" s="33" t="s">
        <v>109</v>
      </c>
      <c r="Q16" s="41" t="s">
        <v>113</v>
      </c>
    </row>
    <row r="17" spans="1:17" ht="60" customHeight="1">
      <c r="A17" s="33">
        <v>11</v>
      </c>
      <c r="B17" s="38" t="s">
        <v>258</v>
      </c>
      <c r="C17" s="10" t="s">
        <v>259</v>
      </c>
      <c r="D17" s="2" t="s">
        <v>104</v>
      </c>
      <c r="E17" s="47"/>
      <c r="F17" s="47"/>
      <c r="G17" s="47" t="s">
        <v>260</v>
      </c>
      <c r="H17" s="10" t="s">
        <v>239</v>
      </c>
      <c r="I17" s="2" t="s">
        <v>149</v>
      </c>
      <c r="J17" s="57" t="s">
        <v>108</v>
      </c>
      <c r="K17" s="33" t="s">
        <v>109</v>
      </c>
      <c r="L17" s="2" t="s">
        <v>110</v>
      </c>
      <c r="M17" s="2" t="s">
        <v>110</v>
      </c>
      <c r="N17" s="2" t="s">
        <v>110</v>
      </c>
      <c r="O17" s="2" t="s">
        <v>110</v>
      </c>
      <c r="P17" s="33" t="s">
        <v>109</v>
      </c>
      <c r="Q17" s="41" t="s">
        <v>113</v>
      </c>
    </row>
    <row r="18" spans="1:17" ht="56.25" customHeight="1">
      <c r="A18" s="33">
        <v>12</v>
      </c>
      <c r="B18" s="38" t="s">
        <v>261</v>
      </c>
      <c r="C18" s="10" t="s">
        <v>262</v>
      </c>
      <c r="D18" s="2" t="s">
        <v>221</v>
      </c>
      <c r="E18" s="47" t="s">
        <v>222</v>
      </c>
      <c r="F18" s="47"/>
      <c r="G18" s="47"/>
      <c r="H18" s="47" t="s">
        <v>263</v>
      </c>
      <c r="I18" s="39" t="s">
        <v>226</v>
      </c>
      <c r="J18" s="57" t="s">
        <v>264</v>
      </c>
      <c r="K18" s="33" t="s">
        <v>109</v>
      </c>
      <c r="L18" s="33" t="s">
        <v>109</v>
      </c>
      <c r="M18" s="33" t="s">
        <v>110</v>
      </c>
      <c r="N18" s="33" t="s">
        <v>109</v>
      </c>
      <c r="O18" s="33" t="s">
        <v>109</v>
      </c>
      <c r="P18" s="33" t="s">
        <v>109</v>
      </c>
      <c r="Q18" s="41" t="s">
        <v>160</v>
      </c>
    </row>
    <row r="19" spans="1:17" ht="52.5" customHeight="1">
      <c r="A19" s="33">
        <v>13</v>
      </c>
      <c r="B19" s="38" t="s">
        <v>265</v>
      </c>
      <c r="C19" s="10" t="s">
        <v>266</v>
      </c>
      <c r="D19" s="44"/>
      <c r="E19" s="47" t="s">
        <v>222</v>
      </c>
      <c r="F19" s="47"/>
      <c r="G19" s="47"/>
      <c r="H19" s="47"/>
      <c r="I19" s="39" t="s">
        <v>267</v>
      </c>
      <c r="J19" s="57"/>
      <c r="K19" s="33" t="s">
        <v>109</v>
      </c>
      <c r="L19" s="33" t="s">
        <v>109</v>
      </c>
      <c r="M19" s="33" t="s">
        <v>109</v>
      </c>
      <c r="N19" s="33" t="s">
        <v>109</v>
      </c>
      <c r="O19" s="33" t="s">
        <v>110</v>
      </c>
      <c r="P19" s="33" t="s">
        <v>110</v>
      </c>
      <c r="Q19" s="41" t="s">
        <v>268</v>
      </c>
    </row>
    <row r="20" spans="1:17" ht="54" customHeight="1">
      <c r="A20" s="33">
        <v>14</v>
      </c>
      <c r="B20" s="38" t="s">
        <v>269</v>
      </c>
      <c r="C20" s="10" t="s">
        <v>270</v>
      </c>
      <c r="D20" s="2" t="s">
        <v>104</v>
      </c>
      <c r="E20" s="47"/>
      <c r="F20" s="47"/>
      <c r="G20" s="47" t="s">
        <v>271</v>
      </c>
      <c r="H20" s="10" t="s">
        <v>272</v>
      </c>
      <c r="I20" s="39" t="s">
        <v>107</v>
      </c>
      <c r="J20" s="57" t="s">
        <v>273</v>
      </c>
      <c r="K20" s="33" t="s">
        <v>109</v>
      </c>
      <c r="L20" s="33" t="s">
        <v>109</v>
      </c>
      <c r="M20" s="33" t="s">
        <v>109</v>
      </c>
      <c r="N20" s="33" t="s">
        <v>110</v>
      </c>
      <c r="O20" s="33" t="s">
        <v>110</v>
      </c>
      <c r="P20" s="33" t="s">
        <v>109</v>
      </c>
      <c r="Q20" s="41" t="s">
        <v>160</v>
      </c>
    </row>
    <row r="21" spans="1:17" ht="65.25" customHeight="1">
      <c r="A21" s="33">
        <v>15</v>
      </c>
      <c r="B21" s="45" t="s">
        <v>150</v>
      </c>
      <c r="C21" s="10" t="s">
        <v>274</v>
      </c>
      <c r="D21" s="2" t="s">
        <v>104</v>
      </c>
      <c r="E21" s="47"/>
      <c r="F21" s="47"/>
      <c r="G21" s="47" t="s">
        <v>152</v>
      </c>
      <c r="H21" s="10" t="s">
        <v>275</v>
      </c>
      <c r="I21" s="39" t="s">
        <v>107</v>
      </c>
      <c r="J21" s="57" t="s">
        <v>154</v>
      </c>
      <c r="K21" s="33" t="s">
        <v>109</v>
      </c>
      <c r="L21" s="33" t="s">
        <v>110</v>
      </c>
      <c r="M21" s="33" t="s">
        <v>110</v>
      </c>
      <c r="N21" s="33" t="s">
        <v>110</v>
      </c>
      <c r="O21" s="33" t="s">
        <v>110</v>
      </c>
      <c r="P21" s="33" t="s">
        <v>110</v>
      </c>
      <c r="Q21" s="41" t="s">
        <v>276</v>
      </c>
    </row>
    <row r="22" spans="1:17" ht="39" customHeight="1">
      <c r="A22" s="33">
        <v>16</v>
      </c>
      <c r="B22" s="38" t="s">
        <v>277</v>
      </c>
      <c r="C22" s="10" t="s">
        <v>278</v>
      </c>
      <c r="D22" s="44"/>
      <c r="E22" s="44" t="s">
        <v>222</v>
      </c>
      <c r="F22" s="44"/>
      <c r="G22" s="47"/>
      <c r="H22" s="10" t="s">
        <v>279</v>
      </c>
      <c r="I22" s="39" t="s">
        <v>226</v>
      </c>
      <c r="J22" s="57" t="s">
        <v>280</v>
      </c>
      <c r="K22" s="33" t="s">
        <v>109</v>
      </c>
      <c r="L22" s="33" t="s">
        <v>109</v>
      </c>
      <c r="M22" s="33" t="s">
        <v>110</v>
      </c>
      <c r="N22" s="33" t="s">
        <v>109</v>
      </c>
      <c r="O22" s="33" t="s">
        <v>109</v>
      </c>
      <c r="P22" s="33" t="s">
        <v>109</v>
      </c>
      <c r="Q22" s="41" t="s">
        <v>281</v>
      </c>
    </row>
    <row r="23" spans="1:17" ht="39" customHeight="1">
      <c r="A23" s="33">
        <v>17</v>
      </c>
      <c r="B23" s="38" t="s">
        <v>282</v>
      </c>
      <c r="C23" s="10" t="s">
        <v>283</v>
      </c>
      <c r="D23" s="44"/>
      <c r="E23" s="44" t="s">
        <v>222</v>
      </c>
      <c r="F23" s="44"/>
      <c r="G23" s="47" t="s">
        <v>284</v>
      </c>
      <c r="H23" s="10" t="s">
        <v>279</v>
      </c>
      <c r="I23" s="39" t="s">
        <v>226</v>
      </c>
      <c r="J23" s="57" t="s">
        <v>285</v>
      </c>
      <c r="K23" s="33" t="s">
        <v>109</v>
      </c>
      <c r="L23" s="33" t="s">
        <v>109</v>
      </c>
      <c r="M23" s="33" t="s">
        <v>110</v>
      </c>
      <c r="N23" s="33" t="s">
        <v>109</v>
      </c>
      <c r="O23" s="33" t="s">
        <v>109</v>
      </c>
      <c r="P23" s="33" t="s">
        <v>109</v>
      </c>
      <c r="Q23" s="41" t="s">
        <v>281</v>
      </c>
    </row>
    <row r="24" spans="1:17" ht="50.25" customHeight="1">
      <c r="A24" s="33">
        <v>18</v>
      </c>
      <c r="B24" s="38" t="s">
        <v>286</v>
      </c>
      <c r="C24" s="10" t="s">
        <v>278</v>
      </c>
      <c r="D24" s="44" t="s">
        <v>104</v>
      </c>
      <c r="E24" s="44" t="s">
        <v>222</v>
      </c>
      <c r="F24" s="44" t="s">
        <v>287</v>
      </c>
      <c r="G24" s="47" t="s">
        <v>288</v>
      </c>
      <c r="H24" s="10" t="s">
        <v>279</v>
      </c>
      <c r="I24" s="39" t="s">
        <v>226</v>
      </c>
      <c r="J24" s="57" t="s">
        <v>289</v>
      </c>
      <c r="K24" s="33" t="s">
        <v>109</v>
      </c>
      <c r="L24" s="33" t="s">
        <v>109</v>
      </c>
      <c r="M24" s="33" t="s">
        <v>110</v>
      </c>
      <c r="N24" s="33" t="s">
        <v>109</v>
      </c>
      <c r="O24" s="33" t="s">
        <v>109</v>
      </c>
      <c r="P24" s="33" t="s">
        <v>109</v>
      </c>
      <c r="Q24" s="41" t="s">
        <v>281</v>
      </c>
    </row>
    <row r="25" spans="1:17" ht="51.75" customHeight="1">
      <c r="A25" s="33">
        <v>23</v>
      </c>
      <c r="B25" s="38" t="s">
        <v>290</v>
      </c>
      <c r="C25" s="10" t="s">
        <v>291</v>
      </c>
      <c r="D25" s="33" t="s">
        <v>104</v>
      </c>
      <c r="E25" s="46" t="s">
        <v>222</v>
      </c>
      <c r="F25" s="44"/>
      <c r="G25" s="47" t="s">
        <v>292</v>
      </c>
      <c r="H25" s="10" t="s">
        <v>293</v>
      </c>
      <c r="I25" s="47" t="s">
        <v>294</v>
      </c>
      <c r="J25" s="62" t="s">
        <v>295</v>
      </c>
      <c r="K25" s="33" t="s">
        <v>109</v>
      </c>
      <c r="L25" s="44" t="s">
        <v>109</v>
      </c>
      <c r="M25" s="44" t="s">
        <v>110</v>
      </c>
      <c r="N25" s="44" t="s">
        <v>110</v>
      </c>
      <c r="O25" s="44" t="s">
        <v>110</v>
      </c>
      <c r="P25" s="44" t="s">
        <v>110</v>
      </c>
      <c r="Q25" s="41" t="s">
        <v>296</v>
      </c>
    </row>
    <row r="26" spans="1:17" ht="52.5" customHeight="1">
      <c r="A26" s="33">
        <v>24</v>
      </c>
      <c r="B26" s="38" t="s">
        <v>297</v>
      </c>
      <c r="C26" s="10" t="s">
        <v>298</v>
      </c>
      <c r="D26" s="46" t="s">
        <v>104</v>
      </c>
      <c r="E26" s="47"/>
      <c r="F26" s="44"/>
      <c r="G26" s="44"/>
      <c r="H26" s="10" t="s">
        <v>239</v>
      </c>
      <c r="I26" s="10" t="s">
        <v>144</v>
      </c>
      <c r="J26" s="57" t="s">
        <v>299</v>
      </c>
      <c r="K26" s="2" t="s">
        <v>110</v>
      </c>
      <c r="L26" s="2" t="s">
        <v>110</v>
      </c>
      <c r="M26" s="2" t="s">
        <v>110</v>
      </c>
      <c r="N26" s="2" t="s">
        <v>110</v>
      </c>
      <c r="O26" s="2" t="s">
        <v>110</v>
      </c>
      <c r="P26" s="33" t="s">
        <v>109</v>
      </c>
      <c r="Q26" s="41" t="s">
        <v>300</v>
      </c>
    </row>
    <row r="27" spans="1:17" ht="48.75" customHeight="1">
      <c r="A27" s="33">
        <v>25</v>
      </c>
      <c r="B27" s="38" t="s">
        <v>301</v>
      </c>
      <c r="C27" s="10" t="s">
        <v>302</v>
      </c>
      <c r="D27" s="2" t="s">
        <v>104</v>
      </c>
      <c r="E27" s="47"/>
      <c r="F27" s="47"/>
      <c r="G27" s="47" t="s">
        <v>303</v>
      </c>
      <c r="H27" s="10" t="s">
        <v>304</v>
      </c>
      <c r="I27" s="47" t="s">
        <v>305</v>
      </c>
      <c r="J27" s="57" t="s">
        <v>306</v>
      </c>
      <c r="K27" s="33" t="s">
        <v>109</v>
      </c>
      <c r="L27" s="2" t="s">
        <v>110</v>
      </c>
      <c r="M27" s="2" t="s">
        <v>110</v>
      </c>
      <c r="N27" s="2" t="s">
        <v>110</v>
      </c>
      <c r="O27" s="2" t="s">
        <v>110</v>
      </c>
      <c r="P27" s="2" t="s">
        <v>109</v>
      </c>
      <c r="Q27" s="41" t="s">
        <v>307</v>
      </c>
    </row>
    <row r="28" spans="1:17" ht="39" customHeight="1">
      <c r="A28" s="33">
        <v>26</v>
      </c>
      <c r="B28" s="38" t="s">
        <v>308</v>
      </c>
      <c r="C28" s="10" t="s">
        <v>309</v>
      </c>
      <c r="D28" s="34" t="s">
        <v>221</v>
      </c>
      <c r="E28" s="47" t="s">
        <v>222</v>
      </c>
      <c r="F28" s="47"/>
      <c r="G28" s="47" t="s">
        <v>310</v>
      </c>
      <c r="H28" s="10" t="s">
        <v>279</v>
      </c>
      <c r="I28" s="39" t="s">
        <v>226</v>
      </c>
      <c r="J28" s="57"/>
      <c r="K28" s="33" t="s">
        <v>109</v>
      </c>
      <c r="L28" s="33" t="s">
        <v>109</v>
      </c>
      <c r="M28" s="33" t="s">
        <v>110</v>
      </c>
      <c r="N28" s="33" t="s">
        <v>109</v>
      </c>
      <c r="O28" s="33" t="s">
        <v>109</v>
      </c>
      <c r="P28" s="33" t="s">
        <v>109</v>
      </c>
      <c r="Q28" s="41" t="s">
        <v>281</v>
      </c>
    </row>
    <row r="29" spans="1:17" ht="39" customHeight="1">
      <c r="A29" s="33">
        <v>27</v>
      </c>
      <c r="B29" s="38" t="s">
        <v>311</v>
      </c>
      <c r="C29" s="10" t="s">
        <v>312</v>
      </c>
      <c r="D29" s="34" t="s">
        <v>221</v>
      </c>
      <c r="E29" s="47" t="s">
        <v>222</v>
      </c>
      <c r="F29" s="47" t="s">
        <v>313</v>
      </c>
      <c r="G29" s="47" t="s">
        <v>314</v>
      </c>
      <c r="H29" s="10" t="s">
        <v>279</v>
      </c>
      <c r="I29" s="39" t="s">
        <v>226</v>
      </c>
      <c r="J29" s="57"/>
      <c r="K29" s="33" t="s">
        <v>109</v>
      </c>
      <c r="L29" s="33" t="s">
        <v>109</v>
      </c>
      <c r="M29" s="33" t="s">
        <v>110</v>
      </c>
      <c r="N29" s="33" t="s">
        <v>109</v>
      </c>
      <c r="O29" s="33" t="s">
        <v>109</v>
      </c>
      <c r="P29" s="33" t="s">
        <v>109</v>
      </c>
      <c r="Q29" s="41" t="s">
        <v>281</v>
      </c>
    </row>
    <row r="30" spans="1:17" ht="39" customHeight="1">
      <c r="A30" s="33">
        <v>28</v>
      </c>
      <c r="B30" s="38" t="s">
        <v>315</v>
      </c>
      <c r="C30" s="10" t="s">
        <v>316</v>
      </c>
      <c r="D30" s="2" t="s">
        <v>104</v>
      </c>
      <c r="E30" s="47" t="s">
        <v>222</v>
      </c>
      <c r="F30" s="47"/>
      <c r="G30" s="47" t="s">
        <v>317</v>
      </c>
      <c r="H30" s="2"/>
      <c r="I30" s="39" t="s">
        <v>226</v>
      </c>
      <c r="J30" s="57" t="s">
        <v>318</v>
      </c>
      <c r="K30" s="33" t="s">
        <v>109</v>
      </c>
      <c r="L30" s="33" t="s">
        <v>110</v>
      </c>
      <c r="M30" s="33" t="s">
        <v>110</v>
      </c>
      <c r="N30" s="33" t="s">
        <v>110</v>
      </c>
      <c r="O30" s="33" t="s">
        <v>110</v>
      </c>
      <c r="P30" s="33" t="s">
        <v>109</v>
      </c>
      <c r="Q30" s="41" t="s">
        <v>319</v>
      </c>
    </row>
    <row r="31" spans="1:17" ht="50.25" customHeight="1">
      <c r="A31" s="33">
        <v>30</v>
      </c>
      <c r="B31" s="38" t="s">
        <v>320</v>
      </c>
      <c r="C31" s="10" t="s">
        <v>321</v>
      </c>
      <c r="D31" s="34" t="s">
        <v>104</v>
      </c>
      <c r="E31" s="47"/>
      <c r="F31" s="47"/>
      <c r="G31" s="47" t="s">
        <v>322</v>
      </c>
      <c r="H31" s="10" t="s">
        <v>323</v>
      </c>
      <c r="I31" s="10" t="s">
        <v>144</v>
      </c>
      <c r="J31" s="57" t="s">
        <v>165</v>
      </c>
      <c r="K31" s="33" t="s">
        <v>109</v>
      </c>
      <c r="L31" s="33" t="s">
        <v>109</v>
      </c>
      <c r="M31" s="33" t="s">
        <v>110</v>
      </c>
      <c r="N31" s="33" t="s">
        <v>110</v>
      </c>
      <c r="O31" s="33" t="s">
        <v>110</v>
      </c>
      <c r="P31" s="33" t="s">
        <v>109</v>
      </c>
      <c r="Q31" s="41" t="s">
        <v>160</v>
      </c>
    </row>
    <row r="32" spans="1:17" ht="39" customHeight="1">
      <c r="A32" s="33">
        <v>31</v>
      </c>
      <c r="B32" s="38" t="s">
        <v>324</v>
      </c>
      <c r="C32" s="10" t="s">
        <v>325</v>
      </c>
      <c r="D32" s="34" t="s">
        <v>104</v>
      </c>
      <c r="E32" s="47"/>
      <c r="F32" s="47"/>
      <c r="G32" s="47" t="s">
        <v>326</v>
      </c>
      <c r="H32" s="10" t="s">
        <v>323</v>
      </c>
      <c r="I32" s="2" t="s">
        <v>327</v>
      </c>
      <c r="J32" s="57"/>
      <c r="K32" s="33" t="s">
        <v>109</v>
      </c>
      <c r="L32" s="33" t="s">
        <v>109</v>
      </c>
      <c r="M32" s="33" t="s">
        <v>110</v>
      </c>
      <c r="N32" s="33" t="s">
        <v>110</v>
      </c>
      <c r="O32" s="33" t="s">
        <v>110</v>
      </c>
      <c r="P32" s="33" t="s">
        <v>109</v>
      </c>
      <c r="Q32" s="41" t="s">
        <v>160</v>
      </c>
    </row>
    <row r="33" spans="1:17" ht="51.75" customHeight="1">
      <c r="A33" s="33">
        <v>32</v>
      </c>
      <c r="B33" s="38" t="s">
        <v>328</v>
      </c>
      <c r="C33" s="10" t="s">
        <v>329</v>
      </c>
      <c r="D33" s="47" t="s">
        <v>221</v>
      </c>
      <c r="E33" s="47" t="s">
        <v>222</v>
      </c>
      <c r="F33" s="47"/>
      <c r="G33" s="47" t="s">
        <v>330</v>
      </c>
      <c r="H33" s="10" t="s">
        <v>272</v>
      </c>
      <c r="I33" s="39" t="s">
        <v>226</v>
      </c>
      <c r="J33" s="63" t="s">
        <v>331</v>
      </c>
      <c r="K33" s="33" t="s">
        <v>109</v>
      </c>
      <c r="L33" s="33" t="s">
        <v>109</v>
      </c>
      <c r="M33" s="33" t="s">
        <v>109</v>
      </c>
      <c r="N33" s="33" t="s">
        <v>110</v>
      </c>
      <c r="O33" s="33" t="s">
        <v>110</v>
      </c>
      <c r="P33" s="33" t="s">
        <v>109</v>
      </c>
      <c r="Q33" s="41" t="s">
        <v>160</v>
      </c>
    </row>
    <row r="34" spans="1:17" ht="39" customHeight="1">
      <c r="A34" s="33">
        <v>33</v>
      </c>
      <c r="B34" s="38" t="s">
        <v>332</v>
      </c>
      <c r="C34" s="10" t="s">
        <v>333</v>
      </c>
      <c r="D34" s="2" t="s">
        <v>221</v>
      </c>
      <c r="E34" s="47" t="s">
        <v>222</v>
      </c>
      <c r="F34" s="47"/>
      <c r="G34" s="47" t="s">
        <v>334</v>
      </c>
      <c r="H34" s="2" t="s">
        <v>263</v>
      </c>
      <c r="I34" s="39" t="s">
        <v>226</v>
      </c>
      <c r="J34" s="57"/>
      <c r="K34" s="33" t="s">
        <v>109</v>
      </c>
      <c r="L34" s="33" t="s">
        <v>109</v>
      </c>
      <c r="M34" s="33" t="s">
        <v>110</v>
      </c>
      <c r="N34" s="33" t="s">
        <v>109</v>
      </c>
      <c r="O34" s="33" t="s">
        <v>109</v>
      </c>
      <c r="P34" s="33" t="s">
        <v>109</v>
      </c>
      <c r="Q34" s="41" t="s">
        <v>160</v>
      </c>
    </row>
    <row r="35" spans="1:17" ht="39" customHeight="1">
      <c r="A35" s="33">
        <v>34</v>
      </c>
      <c r="B35" s="48" t="s">
        <v>335</v>
      </c>
      <c r="C35" s="10" t="s">
        <v>336</v>
      </c>
      <c r="D35" s="47"/>
      <c r="E35" s="47" t="s">
        <v>222</v>
      </c>
      <c r="F35" s="47" t="s">
        <v>313</v>
      </c>
      <c r="G35" s="47" t="s">
        <v>337</v>
      </c>
      <c r="H35" s="47" t="s">
        <v>263</v>
      </c>
      <c r="I35" s="39" t="s">
        <v>267</v>
      </c>
      <c r="J35" s="57" t="s">
        <v>338</v>
      </c>
      <c r="K35" s="33" t="s">
        <v>109</v>
      </c>
      <c r="L35" s="33" t="s">
        <v>109</v>
      </c>
      <c r="M35" s="33" t="s">
        <v>109</v>
      </c>
      <c r="N35" s="33" t="s">
        <v>110</v>
      </c>
      <c r="O35" s="33" t="s">
        <v>110</v>
      </c>
      <c r="P35" s="33" t="s">
        <v>110</v>
      </c>
      <c r="Q35" s="41" t="s">
        <v>339</v>
      </c>
    </row>
    <row r="36" spans="1:17" ht="39" customHeight="1">
      <c r="A36" s="33">
        <v>35</v>
      </c>
      <c r="B36" s="38" t="s">
        <v>340</v>
      </c>
      <c r="C36" s="10" t="s">
        <v>341</v>
      </c>
      <c r="D36" s="2" t="s">
        <v>221</v>
      </c>
      <c r="E36" s="47" t="s">
        <v>222</v>
      </c>
      <c r="F36" s="47" t="s">
        <v>342</v>
      </c>
      <c r="G36" s="47" t="s">
        <v>343</v>
      </c>
      <c r="H36" s="2"/>
      <c r="I36" s="39" t="s">
        <v>226</v>
      </c>
      <c r="J36" s="57"/>
      <c r="K36" s="33" t="s">
        <v>109</v>
      </c>
      <c r="L36" s="33" t="s">
        <v>109</v>
      </c>
      <c r="M36" s="33" t="s">
        <v>109</v>
      </c>
      <c r="N36" s="33" t="s">
        <v>110</v>
      </c>
      <c r="O36" s="33" t="s">
        <v>110</v>
      </c>
      <c r="P36" s="33" t="s">
        <v>109</v>
      </c>
      <c r="Q36" s="41" t="s">
        <v>339</v>
      </c>
    </row>
    <row r="37" spans="1:17" ht="39" customHeight="1">
      <c r="A37" s="33">
        <v>36</v>
      </c>
      <c r="B37" s="38" t="s">
        <v>344</v>
      </c>
      <c r="C37" s="10" t="s">
        <v>345</v>
      </c>
      <c r="D37" s="44"/>
      <c r="E37" s="47" t="s">
        <v>222</v>
      </c>
      <c r="F37" s="47"/>
      <c r="G37" s="47" t="s">
        <v>346</v>
      </c>
      <c r="H37" s="2"/>
      <c r="I37" s="39" t="s">
        <v>226</v>
      </c>
      <c r="J37" s="57"/>
      <c r="K37" s="33" t="s">
        <v>109</v>
      </c>
      <c r="L37" s="33" t="s">
        <v>109</v>
      </c>
      <c r="M37" s="33" t="s">
        <v>110</v>
      </c>
      <c r="N37" s="33" t="s">
        <v>110</v>
      </c>
      <c r="O37" s="33" t="s">
        <v>110</v>
      </c>
      <c r="P37" s="33" t="s">
        <v>109</v>
      </c>
      <c r="Q37" s="41" t="s">
        <v>339</v>
      </c>
    </row>
    <row r="38" spans="1:17" ht="52.5" customHeight="1">
      <c r="A38" s="33">
        <v>37</v>
      </c>
      <c r="B38" s="38" t="s">
        <v>347</v>
      </c>
      <c r="C38" s="10" t="s">
        <v>348</v>
      </c>
      <c r="D38" s="44"/>
      <c r="E38" s="47" t="s">
        <v>222</v>
      </c>
      <c r="F38" s="47"/>
      <c r="G38" s="47"/>
      <c r="H38" s="2"/>
      <c r="I38" s="39" t="s">
        <v>226</v>
      </c>
      <c r="J38" s="57"/>
      <c r="K38" s="33" t="s">
        <v>109</v>
      </c>
      <c r="L38" s="33" t="s">
        <v>110</v>
      </c>
      <c r="M38" s="33" t="s">
        <v>110</v>
      </c>
      <c r="N38" s="33" t="s">
        <v>110</v>
      </c>
      <c r="O38" s="33" t="s">
        <v>110</v>
      </c>
      <c r="P38" s="33" t="s">
        <v>109</v>
      </c>
      <c r="Q38" s="41" t="s">
        <v>339</v>
      </c>
    </row>
    <row r="39" spans="1:17" ht="48.75" customHeight="1">
      <c r="A39" s="33">
        <v>39</v>
      </c>
      <c r="B39" s="38" t="s">
        <v>349</v>
      </c>
      <c r="C39" s="10" t="s">
        <v>350</v>
      </c>
      <c r="D39" s="34" t="s">
        <v>104</v>
      </c>
      <c r="E39" s="47"/>
      <c r="F39" s="47" t="s">
        <v>351</v>
      </c>
      <c r="G39" s="47" t="s">
        <v>352</v>
      </c>
      <c r="H39" s="10" t="s">
        <v>353</v>
      </c>
      <c r="I39" s="10" t="s">
        <v>354</v>
      </c>
      <c r="J39" s="57" t="s">
        <v>355</v>
      </c>
      <c r="K39" s="33" t="s">
        <v>109</v>
      </c>
      <c r="L39" s="33" t="s">
        <v>109</v>
      </c>
      <c r="M39" s="33" t="s">
        <v>110</v>
      </c>
      <c r="N39" s="33" t="s">
        <v>109</v>
      </c>
      <c r="O39" s="33" t="s">
        <v>109</v>
      </c>
      <c r="P39" s="33" t="s">
        <v>109</v>
      </c>
      <c r="Q39" s="41" t="s">
        <v>356</v>
      </c>
    </row>
    <row r="40" spans="1:17" ht="48.75" customHeight="1">
      <c r="A40" s="33">
        <v>40</v>
      </c>
      <c r="B40" s="38" t="s">
        <v>357</v>
      </c>
      <c r="C40" s="10" t="s">
        <v>358</v>
      </c>
      <c r="D40" s="2" t="s">
        <v>104</v>
      </c>
      <c r="E40" s="47"/>
      <c r="F40" s="47" t="s">
        <v>351</v>
      </c>
      <c r="G40" s="59" t="s">
        <v>359</v>
      </c>
      <c r="H40" s="10" t="s">
        <v>353</v>
      </c>
      <c r="I40" s="10" t="s">
        <v>354</v>
      </c>
      <c r="J40" s="57" t="s">
        <v>360</v>
      </c>
      <c r="K40" s="2" t="s">
        <v>110</v>
      </c>
      <c r="L40" s="2" t="s">
        <v>110</v>
      </c>
      <c r="M40" s="2" t="s">
        <v>109</v>
      </c>
      <c r="N40" s="2" t="s">
        <v>109</v>
      </c>
      <c r="O40" s="2" t="s">
        <v>109</v>
      </c>
      <c r="P40" s="33" t="s">
        <v>109</v>
      </c>
      <c r="Q40" s="41" t="s">
        <v>356</v>
      </c>
    </row>
    <row r="41" spans="1:17" ht="48.75" customHeight="1">
      <c r="A41" s="33">
        <v>41</v>
      </c>
      <c r="B41" s="38" t="s">
        <v>361</v>
      </c>
      <c r="C41" s="10" t="s">
        <v>362</v>
      </c>
      <c r="D41" s="34" t="s">
        <v>104</v>
      </c>
      <c r="E41" s="47"/>
      <c r="F41" s="47" t="s">
        <v>363</v>
      </c>
      <c r="G41" s="47" t="s">
        <v>364</v>
      </c>
      <c r="H41" s="10" t="s">
        <v>365</v>
      </c>
      <c r="I41" s="39" t="s">
        <v>107</v>
      </c>
      <c r="J41" s="57" t="s">
        <v>366</v>
      </c>
      <c r="K41" s="33" t="s">
        <v>110</v>
      </c>
      <c r="L41" s="2" t="s">
        <v>110</v>
      </c>
      <c r="M41" s="2" t="s">
        <v>110</v>
      </c>
      <c r="N41" s="2" t="s">
        <v>110</v>
      </c>
      <c r="O41" s="2" t="s">
        <v>110</v>
      </c>
      <c r="P41" s="33" t="s">
        <v>109</v>
      </c>
      <c r="Q41" s="41" t="s">
        <v>356</v>
      </c>
    </row>
    <row r="42" spans="1:17" ht="48.75" customHeight="1">
      <c r="A42" s="33">
        <v>42</v>
      </c>
      <c r="B42" s="38" t="s">
        <v>367</v>
      </c>
      <c r="C42" s="10" t="s">
        <v>368</v>
      </c>
      <c r="D42" s="34" t="s">
        <v>104</v>
      </c>
      <c r="E42" s="47"/>
      <c r="F42" s="47" t="s">
        <v>351</v>
      </c>
      <c r="G42" s="47"/>
      <c r="H42" s="10" t="s">
        <v>353</v>
      </c>
      <c r="I42" s="10" t="s">
        <v>354</v>
      </c>
      <c r="J42" s="57" t="s">
        <v>369</v>
      </c>
      <c r="K42" s="33" t="s">
        <v>110</v>
      </c>
      <c r="L42" s="33" t="s">
        <v>110</v>
      </c>
      <c r="M42" s="33" t="s">
        <v>110</v>
      </c>
      <c r="N42" s="33" t="s">
        <v>110</v>
      </c>
      <c r="O42" s="33" t="s">
        <v>110</v>
      </c>
      <c r="P42" s="33" t="s">
        <v>109</v>
      </c>
      <c r="Q42" s="41" t="s">
        <v>356</v>
      </c>
    </row>
    <row r="43" spans="1:17" ht="48.75" customHeight="1">
      <c r="A43" s="33">
        <v>43</v>
      </c>
      <c r="B43" s="38" t="s">
        <v>370</v>
      </c>
      <c r="C43" s="10" t="s">
        <v>368</v>
      </c>
      <c r="D43" s="34" t="s">
        <v>104</v>
      </c>
      <c r="E43" s="47"/>
      <c r="F43" s="47" t="s">
        <v>351</v>
      </c>
      <c r="G43" s="47" t="s">
        <v>371</v>
      </c>
      <c r="H43" s="10" t="s">
        <v>353</v>
      </c>
      <c r="I43" s="10" t="s">
        <v>354</v>
      </c>
      <c r="J43" s="57" t="s">
        <v>372</v>
      </c>
      <c r="K43" s="33" t="s">
        <v>110</v>
      </c>
      <c r="L43" s="33" t="s">
        <v>110</v>
      </c>
      <c r="M43" s="33" t="s">
        <v>110</v>
      </c>
      <c r="N43" s="33" t="s">
        <v>110</v>
      </c>
      <c r="O43" s="33" t="s">
        <v>110</v>
      </c>
      <c r="P43" s="33" t="s">
        <v>109</v>
      </c>
      <c r="Q43" s="41" t="s">
        <v>356</v>
      </c>
    </row>
    <row r="44" spans="1:17" ht="48.75" customHeight="1">
      <c r="A44" s="33">
        <v>44</v>
      </c>
      <c r="B44" s="38" t="s">
        <v>373</v>
      </c>
      <c r="C44" s="10" t="s">
        <v>368</v>
      </c>
      <c r="D44" s="34" t="s">
        <v>104</v>
      </c>
      <c r="E44" s="47"/>
      <c r="F44" s="47" t="s">
        <v>351</v>
      </c>
      <c r="G44" s="47"/>
      <c r="H44" s="10" t="s">
        <v>353</v>
      </c>
      <c r="I44" s="10" t="s">
        <v>354</v>
      </c>
      <c r="J44" s="57" t="s">
        <v>374</v>
      </c>
      <c r="K44" s="33" t="s">
        <v>110</v>
      </c>
      <c r="L44" s="33" t="s">
        <v>110</v>
      </c>
      <c r="M44" s="33" t="s">
        <v>110</v>
      </c>
      <c r="N44" s="33" t="s">
        <v>110</v>
      </c>
      <c r="O44" s="33" t="s">
        <v>110</v>
      </c>
      <c r="P44" s="33" t="s">
        <v>109</v>
      </c>
      <c r="Q44" s="41" t="s">
        <v>356</v>
      </c>
    </row>
    <row r="45" spans="1:17" ht="48.75" customHeight="1">
      <c r="A45" s="33">
        <v>45</v>
      </c>
      <c r="B45" s="38" t="s">
        <v>375</v>
      </c>
      <c r="C45" s="10" t="s">
        <v>376</v>
      </c>
      <c r="D45" s="33" t="s">
        <v>104</v>
      </c>
      <c r="E45" s="44"/>
      <c r="F45" s="44"/>
      <c r="G45" s="47" t="s">
        <v>377</v>
      </c>
      <c r="H45" s="10" t="s">
        <v>378</v>
      </c>
      <c r="I45" s="39" t="s">
        <v>107</v>
      </c>
      <c r="J45" s="57"/>
      <c r="K45" s="33" t="s">
        <v>110</v>
      </c>
      <c r="L45" s="33" t="s">
        <v>109</v>
      </c>
      <c r="M45" s="33" t="s">
        <v>109</v>
      </c>
      <c r="N45" s="33" t="s">
        <v>109</v>
      </c>
      <c r="O45" s="33" t="s">
        <v>109</v>
      </c>
      <c r="P45" s="33" t="s">
        <v>109</v>
      </c>
      <c r="Q45" s="41" t="s">
        <v>356</v>
      </c>
    </row>
    <row r="46" spans="1:17" ht="48.75" customHeight="1">
      <c r="A46" s="33">
        <v>46</v>
      </c>
      <c r="B46" s="38" t="s">
        <v>379</v>
      </c>
      <c r="C46" s="10" t="s">
        <v>380</v>
      </c>
      <c r="D46" s="44"/>
      <c r="E46" s="47" t="s">
        <v>222</v>
      </c>
      <c r="F46" s="47"/>
      <c r="G46" s="47"/>
      <c r="H46" s="2"/>
      <c r="I46" s="39" t="s">
        <v>226</v>
      </c>
      <c r="J46" s="57" t="s">
        <v>381</v>
      </c>
      <c r="K46" s="33" t="s">
        <v>109</v>
      </c>
      <c r="L46" s="33" t="s">
        <v>109</v>
      </c>
      <c r="M46" s="33" t="s">
        <v>109</v>
      </c>
      <c r="N46" s="33" t="s">
        <v>110</v>
      </c>
      <c r="O46" s="33" t="s">
        <v>110</v>
      </c>
      <c r="P46" s="33" t="s">
        <v>109</v>
      </c>
      <c r="Q46" s="41" t="s">
        <v>382</v>
      </c>
    </row>
    <row r="47" spans="1:17" ht="48.75" customHeight="1">
      <c r="A47" s="33">
        <v>47</v>
      </c>
      <c r="B47" s="38" t="s">
        <v>383</v>
      </c>
      <c r="C47" s="10" t="s">
        <v>384</v>
      </c>
      <c r="D47" s="2" t="s">
        <v>104</v>
      </c>
      <c r="E47" s="47" t="s">
        <v>222</v>
      </c>
      <c r="F47" s="47"/>
      <c r="G47" s="47" t="s">
        <v>385</v>
      </c>
      <c r="H47" s="10" t="s">
        <v>386</v>
      </c>
      <c r="I47" s="43" t="s">
        <v>387</v>
      </c>
      <c r="J47" s="57" t="s">
        <v>388</v>
      </c>
      <c r="K47" s="33" t="s">
        <v>109</v>
      </c>
      <c r="L47" s="33" t="s">
        <v>110</v>
      </c>
      <c r="M47" s="33" t="s">
        <v>110</v>
      </c>
      <c r="N47" s="33" t="s">
        <v>109</v>
      </c>
      <c r="O47" s="33" t="s">
        <v>109</v>
      </c>
      <c r="P47" s="33" t="s">
        <v>109</v>
      </c>
      <c r="Q47" s="41" t="s">
        <v>382</v>
      </c>
    </row>
    <row r="48" spans="1:17" ht="48.75" customHeight="1">
      <c r="A48" s="33">
        <v>56</v>
      </c>
      <c r="B48" s="38" t="s">
        <v>389</v>
      </c>
      <c r="C48" s="10" t="s">
        <v>390</v>
      </c>
      <c r="D48" s="2" t="s">
        <v>104</v>
      </c>
      <c r="E48" s="47" t="s">
        <v>222</v>
      </c>
      <c r="F48" s="47"/>
      <c r="G48" s="47" t="s">
        <v>391</v>
      </c>
      <c r="H48" s="2"/>
      <c r="I48" s="39" t="s">
        <v>226</v>
      </c>
      <c r="J48" s="57" t="s">
        <v>392</v>
      </c>
      <c r="K48" s="33" t="s">
        <v>109</v>
      </c>
      <c r="L48" s="33" t="s">
        <v>109</v>
      </c>
      <c r="M48" s="33" t="s">
        <v>110</v>
      </c>
      <c r="N48" s="33" t="s">
        <v>109</v>
      </c>
      <c r="O48" s="33" t="s">
        <v>109</v>
      </c>
      <c r="P48" s="33" t="s">
        <v>109</v>
      </c>
      <c r="Q48" s="41" t="s">
        <v>382</v>
      </c>
    </row>
    <row r="49" spans="1:17" ht="48.75" customHeight="1">
      <c r="A49" s="33">
        <v>48</v>
      </c>
      <c r="B49" s="38" t="s">
        <v>393</v>
      </c>
      <c r="C49" s="10" t="s">
        <v>394</v>
      </c>
      <c r="D49" s="2" t="s">
        <v>221</v>
      </c>
      <c r="E49" s="47" t="s">
        <v>222</v>
      </c>
      <c r="F49" s="47"/>
      <c r="G49" s="47" t="s">
        <v>395</v>
      </c>
      <c r="H49" s="10" t="s">
        <v>396</v>
      </c>
      <c r="I49" s="39" t="s">
        <v>226</v>
      </c>
      <c r="J49" s="57" t="s">
        <v>397</v>
      </c>
      <c r="K49" s="2" t="s">
        <v>110</v>
      </c>
      <c r="L49" s="33" t="s">
        <v>109</v>
      </c>
      <c r="M49" s="33" t="s">
        <v>109</v>
      </c>
      <c r="N49" s="33" t="s">
        <v>109</v>
      </c>
      <c r="O49" s="33" t="s">
        <v>109</v>
      </c>
      <c r="P49" s="33" t="s">
        <v>109</v>
      </c>
      <c r="Q49" s="41" t="s">
        <v>382</v>
      </c>
    </row>
    <row r="50" spans="1:17" ht="48.75" customHeight="1">
      <c r="A50" s="33">
        <v>50</v>
      </c>
      <c r="B50" s="38" t="s">
        <v>398</v>
      </c>
      <c r="C50" s="10" t="s">
        <v>399</v>
      </c>
      <c r="D50" s="2" t="s">
        <v>104</v>
      </c>
      <c r="E50" s="47"/>
      <c r="F50" s="47"/>
      <c r="G50" s="47"/>
      <c r="H50" s="10" t="s">
        <v>400</v>
      </c>
      <c r="I50" s="39" t="s">
        <v>107</v>
      </c>
      <c r="J50" s="57"/>
      <c r="K50" s="33" t="s">
        <v>109</v>
      </c>
      <c r="L50" s="33" t="s">
        <v>109</v>
      </c>
      <c r="M50" s="33" t="s">
        <v>110</v>
      </c>
      <c r="N50" s="33" t="s">
        <v>110</v>
      </c>
      <c r="O50" s="33" t="s">
        <v>109</v>
      </c>
      <c r="P50" s="33" t="s">
        <v>109</v>
      </c>
      <c r="Q50" s="41" t="s">
        <v>401</v>
      </c>
    </row>
    <row r="51" spans="1:17" ht="48.75" customHeight="1">
      <c r="A51" s="33">
        <v>51</v>
      </c>
      <c r="B51" s="38" t="s">
        <v>402</v>
      </c>
      <c r="C51" s="10" t="s">
        <v>403</v>
      </c>
      <c r="D51" s="2" t="s">
        <v>104</v>
      </c>
      <c r="E51" s="47"/>
      <c r="F51" s="47"/>
      <c r="G51" s="47"/>
      <c r="H51" s="10" t="s">
        <v>400</v>
      </c>
      <c r="I51" s="39" t="s">
        <v>107</v>
      </c>
      <c r="J51" s="57"/>
      <c r="K51" s="33" t="s">
        <v>109</v>
      </c>
      <c r="L51" s="33" t="s">
        <v>109</v>
      </c>
      <c r="M51" s="33" t="s">
        <v>110</v>
      </c>
      <c r="N51" s="33" t="s">
        <v>109</v>
      </c>
      <c r="O51" s="33" t="s">
        <v>109</v>
      </c>
      <c r="P51" s="33" t="s">
        <v>109</v>
      </c>
      <c r="Q51" s="41" t="s">
        <v>401</v>
      </c>
    </row>
    <row r="52" spans="1:17" ht="48.75" customHeight="1">
      <c r="A52" s="33">
        <v>52</v>
      </c>
      <c r="B52" s="38" t="s">
        <v>404</v>
      </c>
      <c r="C52" s="10" t="s">
        <v>405</v>
      </c>
      <c r="D52" s="2" t="s">
        <v>104</v>
      </c>
      <c r="E52" s="47"/>
      <c r="F52" s="47"/>
      <c r="G52" s="47"/>
      <c r="H52" s="10" t="s">
        <v>400</v>
      </c>
      <c r="I52" s="39" t="s">
        <v>107</v>
      </c>
      <c r="J52" s="57"/>
      <c r="K52" s="33" t="s">
        <v>109</v>
      </c>
      <c r="L52" s="33" t="s">
        <v>109</v>
      </c>
      <c r="M52" s="33" t="s">
        <v>109</v>
      </c>
      <c r="N52" s="33" t="s">
        <v>110</v>
      </c>
      <c r="O52" s="33" t="s">
        <v>110</v>
      </c>
      <c r="P52" s="33" t="s">
        <v>109</v>
      </c>
      <c r="Q52" s="41" t="s">
        <v>401</v>
      </c>
    </row>
    <row r="53" spans="1:17" ht="48.75" customHeight="1">
      <c r="A53" s="33">
        <v>53</v>
      </c>
      <c r="B53" s="38" t="s">
        <v>406</v>
      </c>
      <c r="C53" s="10" t="s">
        <v>407</v>
      </c>
      <c r="D53" s="2" t="s">
        <v>104</v>
      </c>
      <c r="E53" s="47"/>
      <c r="F53" s="47"/>
      <c r="G53" s="47" t="s">
        <v>408</v>
      </c>
      <c r="H53" s="10" t="s">
        <v>400</v>
      </c>
      <c r="I53" s="39" t="s">
        <v>107</v>
      </c>
      <c r="J53" s="57"/>
      <c r="K53" s="33" t="s">
        <v>109</v>
      </c>
      <c r="L53" s="33" t="s">
        <v>109</v>
      </c>
      <c r="M53" s="33" t="s">
        <v>109</v>
      </c>
      <c r="N53" s="33" t="s">
        <v>110</v>
      </c>
      <c r="O53" s="33" t="s">
        <v>110</v>
      </c>
      <c r="P53" s="33" t="s">
        <v>109</v>
      </c>
      <c r="Q53" s="41" t="s">
        <v>401</v>
      </c>
    </row>
    <row r="54" spans="1:17" ht="48.75" customHeight="1">
      <c r="A54" s="33">
        <v>54</v>
      </c>
      <c r="B54" s="38" t="s">
        <v>409</v>
      </c>
      <c r="C54" s="10" t="s">
        <v>410</v>
      </c>
      <c r="D54" s="2" t="s">
        <v>104</v>
      </c>
      <c r="E54" s="47"/>
      <c r="F54" s="47"/>
      <c r="G54" s="47" t="s">
        <v>408</v>
      </c>
      <c r="H54" s="10" t="s">
        <v>400</v>
      </c>
      <c r="I54" s="39" t="s">
        <v>107</v>
      </c>
      <c r="J54" s="57" t="s">
        <v>411</v>
      </c>
      <c r="K54" s="33" t="s">
        <v>109</v>
      </c>
      <c r="L54" s="33" t="s">
        <v>109</v>
      </c>
      <c r="M54" s="33" t="s">
        <v>109</v>
      </c>
      <c r="N54" s="33" t="s">
        <v>110</v>
      </c>
      <c r="O54" s="33" t="s">
        <v>110</v>
      </c>
      <c r="P54" s="33" t="s">
        <v>109</v>
      </c>
      <c r="Q54" s="41" t="s">
        <v>401</v>
      </c>
    </row>
    <row r="55" spans="1:17" ht="48.75" customHeight="1">
      <c r="A55" s="33">
        <v>55</v>
      </c>
      <c r="B55" s="38" t="s">
        <v>412</v>
      </c>
      <c r="C55" s="10" t="s">
        <v>413</v>
      </c>
      <c r="D55" s="2" t="s">
        <v>104</v>
      </c>
      <c r="E55" s="47"/>
      <c r="F55" s="47"/>
      <c r="G55" s="47"/>
      <c r="H55" s="10" t="s">
        <v>400</v>
      </c>
      <c r="I55" s="39" t="s">
        <v>107</v>
      </c>
      <c r="J55" s="57" t="s">
        <v>414</v>
      </c>
      <c r="K55" s="33" t="s">
        <v>109</v>
      </c>
      <c r="L55" s="33" t="s">
        <v>109</v>
      </c>
      <c r="M55" s="33" t="s">
        <v>109</v>
      </c>
      <c r="N55" s="33" t="s">
        <v>110</v>
      </c>
      <c r="O55" s="33" t="s">
        <v>110</v>
      </c>
      <c r="P55" s="33" t="s">
        <v>109</v>
      </c>
      <c r="Q55" s="41" t="s">
        <v>401</v>
      </c>
    </row>
    <row r="56" spans="1:17" ht="48.75" customHeight="1">
      <c r="A56" s="33">
        <v>57</v>
      </c>
      <c r="B56" s="38" t="s">
        <v>415</v>
      </c>
      <c r="C56" s="10" t="s">
        <v>416</v>
      </c>
      <c r="D56" s="47" t="s">
        <v>417</v>
      </c>
      <c r="E56" s="47"/>
      <c r="F56" s="47" t="s">
        <v>418</v>
      </c>
      <c r="G56" s="47" t="s">
        <v>419</v>
      </c>
      <c r="H56" s="39" t="s">
        <v>420</v>
      </c>
      <c r="I56" s="43" t="s">
        <v>421</v>
      </c>
      <c r="J56" s="57" t="s">
        <v>422</v>
      </c>
      <c r="K56" s="33" t="s">
        <v>110</v>
      </c>
      <c r="L56" s="33" t="s">
        <v>110</v>
      </c>
      <c r="M56" s="33" t="s">
        <v>110</v>
      </c>
      <c r="N56" s="33" t="s">
        <v>109</v>
      </c>
      <c r="O56" s="33" t="s">
        <v>109</v>
      </c>
      <c r="P56" s="33" t="s">
        <v>109</v>
      </c>
      <c r="Q56" s="41" t="s">
        <v>319</v>
      </c>
    </row>
    <row r="57" spans="1:17" ht="48.75" customHeight="1">
      <c r="A57" s="33">
        <v>58</v>
      </c>
      <c r="B57" s="38" t="s">
        <v>423</v>
      </c>
      <c r="C57" s="10" t="s">
        <v>424</v>
      </c>
      <c r="D57" s="2" t="s">
        <v>104</v>
      </c>
      <c r="E57" s="47"/>
      <c r="F57" s="47"/>
      <c r="G57" s="47"/>
      <c r="H57" s="10" t="s">
        <v>239</v>
      </c>
      <c r="I57" s="39" t="s">
        <v>107</v>
      </c>
      <c r="J57" s="57" t="s">
        <v>425</v>
      </c>
      <c r="K57" s="33" t="s">
        <v>109</v>
      </c>
      <c r="L57" s="33" t="s">
        <v>109</v>
      </c>
      <c r="M57" s="33" t="s">
        <v>110</v>
      </c>
      <c r="N57" s="33" t="s">
        <v>110</v>
      </c>
      <c r="O57" s="33" t="s">
        <v>110</v>
      </c>
      <c r="P57" s="33" t="s">
        <v>109</v>
      </c>
      <c r="Q57" s="41" t="s">
        <v>113</v>
      </c>
    </row>
    <row r="58" spans="1:17" ht="48.75" customHeight="1">
      <c r="A58" s="33">
        <v>59</v>
      </c>
      <c r="B58" s="38" t="s">
        <v>426</v>
      </c>
      <c r="C58" s="10" t="s">
        <v>427</v>
      </c>
      <c r="D58" s="2" t="s">
        <v>104</v>
      </c>
      <c r="E58" s="47"/>
      <c r="F58" s="47"/>
      <c r="G58" s="47" t="s">
        <v>428</v>
      </c>
      <c r="H58" s="2"/>
      <c r="I58" s="39" t="s">
        <v>429</v>
      </c>
      <c r="J58" s="57"/>
      <c r="K58" s="33" t="s">
        <v>110</v>
      </c>
      <c r="L58" s="33" t="s">
        <v>110</v>
      </c>
      <c r="M58" s="33" t="s">
        <v>110</v>
      </c>
      <c r="N58" s="33" t="s">
        <v>110</v>
      </c>
      <c r="O58" s="33" t="s">
        <v>110</v>
      </c>
      <c r="P58" s="33" t="s">
        <v>110</v>
      </c>
      <c r="Q58" s="41" t="s">
        <v>276</v>
      </c>
    </row>
    <row r="59" spans="1:17" ht="48.75" customHeight="1">
      <c r="A59" s="33">
        <v>60</v>
      </c>
      <c r="B59" s="38" t="s">
        <v>430</v>
      </c>
      <c r="C59" s="10" t="s">
        <v>431</v>
      </c>
      <c r="D59" s="2" t="s">
        <v>104</v>
      </c>
      <c r="E59" s="47"/>
      <c r="F59" s="47"/>
      <c r="G59" s="47" t="s">
        <v>432</v>
      </c>
      <c r="H59" s="10" t="s">
        <v>272</v>
      </c>
      <c r="I59" s="39" t="s">
        <v>107</v>
      </c>
      <c r="J59" s="57" t="s">
        <v>433</v>
      </c>
      <c r="K59" s="33" t="s">
        <v>109</v>
      </c>
      <c r="L59" s="33" t="s">
        <v>109</v>
      </c>
      <c r="M59" s="33" t="s">
        <v>110</v>
      </c>
      <c r="N59" s="33" t="s">
        <v>110</v>
      </c>
      <c r="O59" s="33" t="s">
        <v>109</v>
      </c>
      <c r="P59" s="33" t="s">
        <v>109</v>
      </c>
      <c r="Q59" s="41" t="s">
        <v>160</v>
      </c>
    </row>
    <row r="60" spans="1:17" ht="48.75" customHeight="1">
      <c r="A60" s="33">
        <v>61</v>
      </c>
      <c r="B60" s="38" t="s">
        <v>434</v>
      </c>
      <c r="C60" s="10" t="s">
        <v>435</v>
      </c>
      <c r="D60" s="2" t="s">
        <v>104</v>
      </c>
      <c r="E60" s="47"/>
      <c r="F60" s="47"/>
      <c r="G60" s="47" t="s">
        <v>436</v>
      </c>
      <c r="H60" s="11" t="s">
        <v>437</v>
      </c>
      <c r="I60" s="39" t="s">
        <v>107</v>
      </c>
      <c r="J60" s="57" t="s">
        <v>438</v>
      </c>
      <c r="K60" s="33" t="s">
        <v>110</v>
      </c>
      <c r="L60" s="33" t="s">
        <v>110</v>
      </c>
      <c r="M60" s="33" t="s">
        <v>110</v>
      </c>
      <c r="N60" s="33" t="s">
        <v>110</v>
      </c>
      <c r="O60" s="33" t="s">
        <v>110</v>
      </c>
      <c r="P60" s="33" t="s">
        <v>110</v>
      </c>
      <c r="Q60" s="41" t="s">
        <v>276</v>
      </c>
    </row>
    <row r="61" spans="1:17" ht="48.75" customHeight="1">
      <c r="A61" s="33">
        <v>62</v>
      </c>
      <c r="B61" s="38" t="s">
        <v>439</v>
      </c>
      <c r="C61" s="10" t="s">
        <v>440</v>
      </c>
      <c r="D61" s="2" t="s">
        <v>104</v>
      </c>
      <c r="E61" s="47"/>
      <c r="F61" s="47"/>
      <c r="G61" s="47" t="s">
        <v>441</v>
      </c>
      <c r="H61" s="49" t="s">
        <v>442</v>
      </c>
      <c r="I61" s="39" t="s">
        <v>107</v>
      </c>
      <c r="J61" s="57"/>
      <c r="K61" s="33" t="s">
        <v>110</v>
      </c>
      <c r="L61" s="33" t="s">
        <v>110</v>
      </c>
      <c r="M61" s="33" t="s">
        <v>110</v>
      </c>
      <c r="N61" s="33" t="s">
        <v>110</v>
      </c>
      <c r="O61" s="33" t="s">
        <v>110</v>
      </c>
      <c r="P61" s="33" t="s">
        <v>110</v>
      </c>
      <c r="Q61" s="41" t="s">
        <v>276</v>
      </c>
    </row>
    <row r="62" spans="1:17" ht="48.75" customHeight="1">
      <c r="A62" s="33">
        <v>63</v>
      </c>
      <c r="B62" s="38" t="s">
        <v>443</v>
      </c>
      <c r="C62" s="10" t="s">
        <v>444</v>
      </c>
      <c r="D62" s="2" t="s">
        <v>104</v>
      </c>
      <c r="E62" s="47"/>
      <c r="F62" s="47"/>
      <c r="G62" s="47" t="s">
        <v>445</v>
      </c>
      <c r="H62" s="50" t="s">
        <v>446</v>
      </c>
      <c r="I62" s="39" t="s">
        <v>107</v>
      </c>
      <c r="J62" s="57" t="s">
        <v>447</v>
      </c>
      <c r="K62" s="33" t="s">
        <v>110</v>
      </c>
      <c r="L62" s="33" t="s">
        <v>110</v>
      </c>
      <c r="M62" s="33" t="s">
        <v>110</v>
      </c>
      <c r="N62" s="33" t="s">
        <v>110</v>
      </c>
      <c r="O62" s="33" t="s">
        <v>110</v>
      </c>
      <c r="P62" s="33" t="s">
        <v>110</v>
      </c>
      <c r="Q62" s="41" t="s">
        <v>276</v>
      </c>
    </row>
    <row r="63" spans="1:17" ht="48.75" customHeight="1">
      <c r="A63" s="33">
        <v>64</v>
      </c>
      <c r="B63" s="38" t="s">
        <v>448</v>
      </c>
      <c r="C63" s="10" t="s">
        <v>449</v>
      </c>
      <c r="D63" s="2" t="s">
        <v>104</v>
      </c>
      <c r="E63" s="47"/>
      <c r="F63" s="47"/>
      <c r="G63" s="47" t="s">
        <v>450</v>
      </c>
      <c r="H63" s="42"/>
      <c r="I63" s="39" t="s">
        <v>107</v>
      </c>
      <c r="J63" s="57" t="s">
        <v>451</v>
      </c>
      <c r="K63" s="33" t="s">
        <v>109</v>
      </c>
      <c r="L63" s="33" t="s">
        <v>110</v>
      </c>
      <c r="M63" s="33" t="s">
        <v>110</v>
      </c>
      <c r="N63" s="33" t="s">
        <v>110</v>
      </c>
      <c r="O63" s="33" t="s">
        <v>110</v>
      </c>
      <c r="P63" s="33" t="s">
        <v>109</v>
      </c>
      <c r="Q63" s="41" t="s">
        <v>452</v>
      </c>
    </row>
    <row r="64" spans="1:17" ht="48.75" customHeight="1">
      <c r="A64" s="33">
        <v>65</v>
      </c>
      <c r="B64" s="38" t="s">
        <v>453</v>
      </c>
      <c r="C64" s="10" t="s">
        <v>454</v>
      </c>
      <c r="D64" s="2" t="s">
        <v>104</v>
      </c>
      <c r="E64" s="47"/>
      <c r="F64" s="47"/>
      <c r="G64" s="47" t="s">
        <v>455</v>
      </c>
      <c r="H64" s="51" t="s">
        <v>456</v>
      </c>
      <c r="I64" s="39" t="s">
        <v>107</v>
      </c>
      <c r="J64" s="57"/>
      <c r="K64" s="33" t="s">
        <v>109</v>
      </c>
      <c r="L64" s="33" t="s">
        <v>110</v>
      </c>
      <c r="M64" s="33" t="s">
        <v>109</v>
      </c>
      <c r="N64" s="33" t="s">
        <v>110</v>
      </c>
      <c r="O64" s="33" t="s">
        <v>110</v>
      </c>
      <c r="P64" s="33" t="s">
        <v>109</v>
      </c>
      <c r="Q64" s="41" t="s">
        <v>160</v>
      </c>
    </row>
    <row r="65" spans="1:18" ht="48.75" customHeight="1">
      <c r="A65" s="33">
        <v>67</v>
      </c>
      <c r="B65" s="38" t="s">
        <v>457</v>
      </c>
      <c r="C65" s="10" t="s">
        <v>458</v>
      </c>
      <c r="D65" s="34" t="s">
        <v>104</v>
      </c>
      <c r="E65" s="47"/>
      <c r="F65" s="47" t="s">
        <v>351</v>
      </c>
      <c r="G65" s="47"/>
      <c r="H65" s="10" t="s">
        <v>353</v>
      </c>
      <c r="I65" s="10" t="s">
        <v>354</v>
      </c>
      <c r="J65" s="57" t="s">
        <v>459</v>
      </c>
      <c r="K65" s="33" t="s">
        <v>110</v>
      </c>
      <c r="L65" s="33" t="s">
        <v>109</v>
      </c>
      <c r="M65" s="33" t="s">
        <v>109</v>
      </c>
      <c r="N65" s="33" t="s">
        <v>109</v>
      </c>
      <c r="O65" s="33" t="s">
        <v>109</v>
      </c>
      <c r="P65" s="33" t="s">
        <v>109</v>
      </c>
      <c r="Q65" s="41" t="s">
        <v>356</v>
      </c>
    </row>
    <row r="66" spans="1:18" ht="39" customHeight="1">
      <c r="A66" s="33">
        <v>68</v>
      </c>
      <c r="B66" s="38" t="s">
        <v>460</v>
      </c>
      <c r="C66" s="10" t="s">
        <v>461</v>
      </c>
      <c r="D66" s="47" t="s">
        <v>221</v>
      </c>
      <c r="E66" s="47" t="s">
        <v>222</v>
      </c>
      <c r="F66" s="47"/>
      <c r="G66" s="47"/>
      <c r="H66" s="10" t="s">
        <v>272</v>
      </c>
      <c r="I66" s="39" t="s">
        <v>226</v>
      </c>
      <c r="J66" s="57" t="s">
        <v>462</v>
      </c>
      <c r="K66" s="33" t="s">
        <v>109</v>
      </c>
      <c r="L66" s="33" t="s">
        <v>109</v>
      </c>
      <c r="M66" s="33" t="s">
        <v>109</v>
      </c>
      <c r="N66" s="33" t="s">
        <v>110</v>
      </c>
      <c r="O66" s="33" t="s">
        <v>109</v>
      </c>
      <c r="P66" s="33" t="s">
        <v>109</v>
      </c>
      <c r="Q66" s="41" t="s">
        <v>160</v>
      </c>
    </row>
    <row r="67" spans="1:18" ht="39" customHeight="1">
      <c r="A67" s="33">
        <v>69</v>
      </c>
      <c r="B67" s="38" t="s">
        <v>463</v>
      </c>
      <c r="C67" s="10" t="s">
        <v>464</v>
      </c>
      <c r="D67" s="44"/>
      <c r="E67" s="44" t="s">
        <v>222</v>
      </c>
      <c r="F67" s="44"/>
      <c r="G67" s="47" t="s">
        <v>465</v>
      </c>
      <c r="H67" s="10" t="s">
        <v>225</v>
      </c>
      <c r="I67" s="39" t="s">
        <v>226</v>
      </c>
      <c r="J67" s="57" t="s">
        <v>466</v>
      </c>
      <c r="K67" s="33" t="s">
        <v>109</v>
      </c>
      <c r="L67" s="33" t="s">
        <v>109</v>
      </c>
      <c r="M67" s="33" t="s">
        <v>109</v>
      </c>
      <c r="N67" s="33" t="s">
        <v>109</v>
      </c>
      <c r="O67" s="33" t="s">
        <v>110</v>
      </c>
      <c r="P67" s="33" t="s">
        <v>109</v>
      </c>
      <c r="Q67" s="41" t="s">
        <v>228</v>
      </c>
    </row>
    <row r="68" spans="1:18" ht="39" customHeight="1">
      <c r="A68" s="33">
        <v>70</v>
      </c>
      <c r="B68" s="38" t="s">
        <v>467</v>
      </c>
      <c r="C68" s="10" t="s">
        <v>283</v>
      </c>
      <c r="D68" s="44" t="s">
        <v>104</v>
      </c>
      <c r="E68" s="44" t="s">
        <v>222</v>
      </c>
      <c r="F68" s="44" t="s">
        <v>287</v>
      </c>
      <c r="G68" s="47" t="s">
        <v>288</v>
      </c>
      <c r="H68" s="10" t="s">
        <v>279</v>
      </c>
      <c r="I68" s="39" t="s">
        <v>226</v>
      </c>
      <c r="J68" s="57" t="s">
        <v>289</v>
      </c>
      <c r="K68" s="33" t="s">
        <v>109</v>
      </c>
      <c r="L68" s="33" t="s">
        <v>109</v>
      </c>
      <c r="M68" s="33" t="s">
        <v>110</v>
      </c>
      <c r="N68" s="33" t="s">
        <v>109</v>
      </c>
      <c r="O68" s="33" t="s">
        <v>109</v>
      </c>
      <c r="P68" s="33" t="s">
        <v>109</v>
      </c>
      <c r="Q68" s="41" t="s">
        <v>281</v>
      </c>
    </row>
    <row r="69" spans="1:18" ht="54.75" customHeight="1">
      <c r="A69" s="33">
        <v>71</v>
      </c>
      <c r="B69" s="38" t="s">
        <v>468</v>
      </c>
      <c r="C69" s="10" t="s">
        <v>464</v>
      </c>
      <c r="D69" s="44"/>
      <c r="E69" s="44" t="s">
        <v>222</v>
      </c>
      <c r="F69" s="44"/>
      <c r="G69" s="47" t="s">
        <v>469</v>
      </c>
      <c r="H69" s="10" t="s">
        <v>225</v>
      </c>
      <c r="I69" s="39" t="s">
        <v>226</v>
      </c>
      <c r="J69" s="57" t="s">
        <v>470</v>
      </c>
      <c r="K69" s="33" t="s">
        <v>109</v>
      </c>
      <c r="L69" s="33" t="s">
        <v>109</v>
      </c>
      <c r="M69" s="33" t="s">
        <v>109</v>
      </c>
      <c r="N69" s="33" t="s">
        <v>109</v>
      </c>
      <c r="O69" s="33" t="s">
        <v>110</v>
      </c>
      <c r="P69" s="33" t="s">
        <v>109</v>
      </c>
      <c r="Q69" s="41" t="s">
        <v>228</v>
      </c>
    </row>
    <row r="70" spans="1:18" ht="39" customHeight="1">
      <c r="A70" s="33">
        <v>72</v>
      </c>
      <c r="B70" s="38" t="s">
        <v>471</v>
      </c>
      <c r="C70" s="10" t="s">
        <v>472</v>
      </c>
      <c r="D70" s="47" t="s">
        <v>221</v>
      </c>
      <c r="E70" s="47" t="s">
        <v>222</v>
      </c>
      <c r="F70" s="47"/>
      <c r="G70" s="47" t="s">
        <v>473</v>
      </c>
      <c r="H70" s="10" t="s">
        <v>474</v>
      </c>
      <c r="I70" s="39" t="s">
        <v>226</v>
      </c>
      <c r="J70" s="57"/>
      <c r="K70" s="33" t="s">
        <v>109</v>
      </c>
      <c r="L70" s="33" t="s">
        <v>109</v>
      </c>
      <c r="M70" s="33" t="s">
        <v>110</v>
      </c>
      <c r="N70" s="33" t="s">
        <v>109</v>
      </c>
      <c r="O70" s="33" t="s">
        <v>109</v>
      </c>
      <c r="P70" s="33" t="s">
        <v>109</v>
      </c>
      <c r="Q70" s="41" t="s">
        <v>281</v>
      </c>
    </row>
    <row r="71" spans="1:18" ht="39" customHeight="1">
      <c r="A71" s="33">
        <v>73</v>
      </c>
      <c r="B71" s="38" t="s">
        <v>475</v>
      </c>
      <c r="C71" s="10" t="s">
        <v>472</v>
      </c>
      <c r="D71" s="47" t="s">
        <v>221</v>
      </c>
      <c r="E71" s="47" t="s">
        <v>222</v>
      </c>
      <c r="F71" s="47"/>
      <c r="G71" s="47" t="s">
        <v>476</v>
      </c>
      <c r="H71" s="10" t="s">
        <v>474</v>
      </c>
      <c r="I71" s="39" t="s">
        <v>226</v>
      </c>
      <c r="J71" s="57" t="s">
        <v>477</v>
      </c>
      <c r="K71" s="33" t="s">
        <v>109</v>
      </c>
      <c r="L71" s="33" t="s">
        <v>109</v>
      </c>
      <c r="M71" s="33" t="s">
        <v>110</v>
      </c>
      <c r="N71" s="33" t="s">
        <v>109</v>
      </c>
      <c r="O71" s="33" t="s">
        <v>109</v>
      </c>
      <c r="P71" s="33" t="s">
        <v>109</v>
      </c>
      <c r="Q71" s="41" t="s">
        <v>281</v>
      </c>
    </row>
    <row r="72" spans="1:18" ht="39" customHeight="1">
      <c r="A72" s="33">
        <v>74</v>
      </c>
      <c r="B72" s="38" t="s">
        <v>478</v>
      </c>
      <c r="C72" s="10" t="s">
        <v>472</v>
      </c>
      <c r="D72" s="47" t="s">
        <v>221</v>
      </c>
      <c r="E72" s="47" t="s">
        <v>222</v>
      </c>
      <c r="F72" s="47"/>
      <c r="G72" s="47" t="s">
        <v>479</v>
      </c>
      <c r="H72" s="10" t="s">
        <v>474</v>
      </c>
      <c r="I72" s="39" t="s">
        <v>226</v>
      </c>
      <c r="J72" s="57" t="s">
        <v>480</v>
      </c>
      <c r="K72" s="33" t="s">
        <v>109</v>
      </c>
      <c r="L72" s="33" t="s">
        <v>109</v>
      </c>
      <c r="M72" s="33" t="s">
        <v>110</v>
      </c>
      <c r="N72" s="33" t="s">
        <v>109</v>
      </c>
      <c r="O72" s="33" t="s">
        <v>109</v>
      </c>
      <c r="P72" s="33" t="s">
        <v>109</v>
      </c>
      <c r="Q72" s="41" t="s">
        <v>281</v>
      </c>
    </row>
    <row r="73" spans="1:18" ht="52.5" customHeight="1">
      <c r="A73" s="33">
        <v>75</v>
      </c>
      <c r="B73" s="38" t="s">
        <v>481</v>
      </c>
      <c r="C73" s="10" t="s">
        <v>472</v>
      </c>
      <c r="D73" s="2" t="s">
        <v>104</v>
      </c>
      <c r="E73" s="47"/>
      <c r="F73" s="47"/>
      <c r="G73" s="47" t="s">
        <v>482</v>
      </c>
      <c r="H73" s="10" t="s">
        <v>474</v>
      </c>
      <c r="I73" s="39" t="s">
        <v>107</v>
      </c>
      <c r="J73" s="57" t="s">
        <v>483</v>
      </c>
      <c r="K73" s="33" t="s">
        <v>109</v>
      </c>
      <c r="L73" s="33" t="s">
        <v>109</v>
      </c>
      <c r="M73" s="33" t="s">
        <v>110</v>
      </c>
      <c r="N73" s="33" t="s">
        <v>109</v>
      </c>
      <c r="O73" s="33" t="s">
        <v>109</v>
      </c>
      <c r="P73" s="33" t="s">
        <v>109</v>
      </c>
      <c r="Q73" s="41" t="s">
        <v>281</v>
      </c>
    </row>
    <row r="74" spans="1:18" ht="39" customHeight="1">
      <c r="A74" s="33">
        <v>77</v>
      </c>
      <c r="B74" s="38" t="s">
        <v>484</v>
      </c>
      <c r="C74" s="10" t="s">
        <v>485</v>
      </c>
      <c r="D74" s="2" t="s">
        <v>104</v>
      </c>
      <c r="E74" s="47"/>
      <c r="F74" s="47"/>
      <c r="G74" s="47" t="s">
        <v>486</v>
      </c>
      <c r="H74" s="10" t="s">
        <v>323</v>
      </c>
      <c r="I74" s="43" t="s">
        <v>144</v>
      </c>
      <c r="J74" s="57" t="s">
        <v>487</v>
      </c>
      <c r="K74" s="2" t="s">
        <v>110</v>
      </c>
      <c r="L74" s="2" t="s">
        <v>110</v>
      </c>
      <c r="M74" s="33" t="s">
        <v>109</v>
      </c>
      <c r="N74" s="33" t="s">
        <v>109</v>
      </c>
      <c r="O74" s="33" t="s">
        <v>109</v>
      </c>
      <c r="P74" s="33" t="s">
        <v>109</v>
      </c>
      <c r="Q74" s="41" t="s">
        <v>276</v>
      </c>
    </row>
    <row r="75" spans="1:18" ht="31.5" customHeight="1">
      <c r="A75" s="35">
        <v>78</v>
      </c>
      <c r="B75" s="52" t="s">
        <v>488</v>
      </c>
      <c r="C75" s="53" t="s">
        <v>489</v>
      </c>
      <c r="D75" s="54" t="s">
        <v>104</v>
      </c>
      <c r="E75" s="60"/>
      <c r="F75" s="60"/>
      <c r="G75" s="61" t="s">
        <v>490</v>
      </c>
      <c r="H75" s="53" t="s">
        <v>252</v>
      </c>
      <c r="I75" s="55" t="s">
        <v>107</v>
      </c>
      <c r="J75" s="61" t="s">
        <v>491</v>
      </c>
      <c r="K75" s="35" t="s">
        <v>109</v>
      </c>
      <c r="L75" s="35" t="s">
        <v>110</v>
      </c>
      <c r="M75" s="35" t="s">
        <v>110</v>
      </c>
      <c r="N75" s="35" t="s">
        <v>110</v>
      </c>
      <c r="O75" s="35" t="s">
        <v>110</v>
      </c>
      <c r="P75" s="35" t="s">
        <v>109</v>
      </c>
      <c r="Q75" s="56" t="s">
        <v>113</v>
      </c>
    </row>
    <row r="76" spans="1:18" ht="39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</row>
  </sheetData>
  <sheetProtection sheet="1" formatRows="0" sort="0" autoFilter="0" pivotTables="0"/>
  <sortState xmlns:xlrd2="http://schemas.microsoft.com/office/spreadsheetml/2017/richdata2" ref="B7:J49">
    <sortCondition ref="B7:B49"/>
  </sortState>
  <phoneticPr fontId="6" type="noConversion"/>
  <hyperlinks>
    <hyperlink ref="H15" r:id="rId1" display="Veiledning" xr:uid="{BE4F8E82-41F1-4F3F-93D4-42A49D998DC1}"/>
    <hyperlink ref="C16" r:id="rId2" display="Rf. § 30" xr:uid="{C9AFB755-B143-4649-9C61-70B7D373F994}"/>
    <hyperlink ref="H7" r:id="rId3" display="Temaside" xr:uid="{C47994DD-01E7-4F5C-A162-9A88760F4176}"/>
    <hyperlink ref="H22" r:id="rId4" display="Veiledning, kap 4" xr:uid="{D582BF98-DA4A-4459-9391-6CE2E4656DA3}"/>
    <hyperlink ref="H12" r:id="rId5" display="https://www.ptil.no/kontakt-oss/innrapportering-til-ptil/borerapportering-ddrs/" xr:uid="{22BA9429-0FE0-4858-9E72-14D28BF237DA}"/>
    <hyperlink ref="C8" r:id="rId6" display="https://lovdata.no/forskrift/2017-12-13-2004/§13" xr:uid="{CD1B8AD8-6F55-41DB-82CF-9DCA76E84BEE}"/>
    <hyperlink ref="C11" r:id="rId7" display="Rf. § 22" xr:uid="{40199D5A-AEB9-474F-A110-1E3F150AC40E}"/>
    <hyperlink ref="C15" r:id="rId8" display="Pf § 16; Rf § 30" xr:uid="{1C90D365-0550-4ECC-9FDE-8B1F6D410EDF}"/>
    <hyperlink ref="C12" r:id="rId9" display="Rf. § 18" xr:uid="{E87EA7E1-A94F-4449-A820-35A6F8D1D74D}"/>
    <hyperlink ref="C14" r:id="rId10" display="Rf. § 13" xr:uid="{2D6209F8-73E7-42F7-9B8D-83AF543BAC23}"/>
    <hyperlink ref="C21" r:id="rId11" display="Rf. § 27" xr:uid="{E5F86135-F7EB-4425-B151-EF60E2BC73CC}"/>
    <hyperlink ref="C18" r:id="rId12" xr:uid="{CDA39677-AEA3-41C9-A196-867714B0BE85}"/>
    <hyperlink ref="C9" r:id="rId13" display="https://lovdata.no/forskrift/2017-12-13-2004/§13" xr:uid="{7471B6A5-F59F-4756-B2C2-841195630A35}"/>
    <hyperlink ref="C10" r:id="rId14" xr:uid="{41839803-089D-4AA3-9A3D-84BFF65D0064}"/>
    <hyperlink ref="C13" r:id="rId15" display="Rf. § 13" xr:uid="{A7015543-56B0-4DD0-8387-A5E4D8C0CF32}"/>
    <hyperlink ref="C17" r:id="rId16" display="Rf. § 29" xr:uid="{1EA8E4A9-F713-4F57-B838-35206F8A1701}"/>
    <hyperlink ref="C20" r:id="rId17" display="Pf. § 47, Rf. § 35" xr:uid="{B4709ADC-36D5-482E-93C5-61485C4F7311}"/>
    <hyperlink ref="C19" r:id="rId18" display="Pf. § 30j" xr:uid="{CFF6E279-F354-4D03-9641-292B0A0557BC}"/>
    <hyperlink ref="H8" r:id="rId19" display="Skjema" xr:uid="{DED5C9F5-8B9C-438C-BF4C-7A15DBCA2E8A}"/>
    <hyperlink ref="C22" r:id="rId20" xr:uid="{8BA8E98E-B3CE-4F1E-BD59-A7554208858A}"/>
    <hyperlink ref="C23" r:id="rId21" display="PL 4.3; Pf §§ 28, 29" xr:uid="{44FA9C45-E22A-446E-B3C1-4B279A319725}"/>
    <hyperlink ref="C24" r:id="rId22" xr:uid="{5DE64CC6-7F65-439C-A003-3606EF69995B}"/>
    <hyperlink ref="C7" r:id="rId23" xr:uid="{D448B8C4-548B-43A1-958F-A1869F849CAC}"/>
    <hyperlink ref="H21" r:id="rId24" display="Veiledning" xr:uid="{81D37F56-4D09-4468-9581-66E948ABE426}"/>
    <hyperlink ref="H10" r:id="rId25" display="Veiledning til resursforskriften" xr:uid="{6E50AF09-6E1F-400B-AA00-BDFED06387BD}"/>
    <hyperlink ref="I10" r:id="rId26" xr:uid="{10304160-7F95-4AB7-9930-D4E9A155631F}"/>
    <hyperlink ref="H17" r:id="rId27" display="Veiledning til resursforskriften" xr:uid="{56E2C13F-E702-4B20-ACF5-8928B639DB6D}"/>
    <hyperlink ref="H16" r:id="rId28" display="Veiledning" xr:uid="{A24D9FB3-166B-4E10-982A-438B8912B4DA}"/>
    <hyperlink ref="I15:I16" r:id="rId29" display="Diskos" xr:uid="{CC427151-8B98-4BE4-BA48-15CE52238C72}"/>
    <hyperlink ref="C74" r:id="rId30" display="PL §30; Pf §25" xr:uid="{140C5A56-A575-4974-B85D-8A3D7AA09220}"/>
    <hyperlink ref="H20" r:id="rId31" display="Veiledning" xr:uid="{0E0293DC-1D1C-492A-8574-47C119A6068B}"/>
    <hyperlink ref="H9" r:id="rId32" display="Skjema" xr:uid="{3EDCC741-0CE6-49AB-978E-0120BEB734BA}"/>
    <hyperlink ref="H13:H14" r:id="rId33" display="Skjema" xr:uid="{11BA4C23-660E-439A-B81F-70D1EEA4B78A}"/>
    <hyperlink ref="H74" r:id="rId34" xr:uid="{5A8A0E03-9F4A-4F47-8345-3DAF19432A62}"/>
    <hyperlink ref="H75" r:id="rId35" display="Veiledning" xr:uid="{14243E95-8828-4CCF-9BDC-B378D5EC9CAB}"/>
    <hyperlink ref="C75" r:id="rId36" xr:uid="{F492D913-AA59-4DEF-9A42-E3E046E9ABED}"/>
    <hyperlink ref="H23:H24" r:id="rId37" display="Veiledning, kap 4" xr:uid="{3175B54A-0FB4-4D84-B8FF-86AE969DC684}"/>
    <hyperlink ref="H47" r:id="rId38" xr:uid="{89B56F30-37D3-4979-BA77-539614BBFC2E}"/>
    <hyperlink ref="H27" r:id="rId39" display="Veiledning" xr:uid="{920178DF-2EFC-4787-AC2C-19531B3915F3}"/>
    <hyperlink ref="I47" r:id="rId40" xr:uid="{709D4399-376B-4731-8694-470B61D4F892}"/>
    <hyperlink ref="H25" r:id="rId41" display="Veiledning for leveranse til Sokkeldirektoratet" xr:uid="{974CDBA2-6784-4999-98C7-8147D0D67F0F}"/>
    <hyperlink ref="H39" r:id="rId42" display="Veiledning" xr:uid="{681A5EF4-D973-4E91-AEF9-85E97FE9CD6E}"/>
    <hyperlink ref="I39" r:id="rId43" xr:uid="{37C35154-148B-4E2D-A93E-FFC05F38E764}"/>
    <hyperlink ref="H41" r:id="rId44" display="Veiledning Fiskerikyndige" xr:uid="{F4AD7170-335D-4C12-AE2D-6DB10B745793}"/>
    <hyperlink ref="C30" r:id="rId45" xr:uid="{B48603B8-6C33-4AF7-98FE-4100810753B4}"/>
    <hyperlink ref="C26" r:id="rId46" display="Rf. § 28" xr:uid="{DC6091AA-B624-40E2-B817-408D2A4CFB54}"/>
    <hyperlink ref="C46" r:id="rId47" display="https://lovdata.no/lov/1996-11-29-72/§3-9" xr:uid="{2E9FF82A-07D0-4C2B-B03F-995BA106C238}"/>
    <hyperlink ref="C49" r:id="rId48" location="shareModal" xr:uid="{8D0E95FE-5EEA-4726-825E-CB5967B303F2}"/>
    <hyperlink ref="C52" r:id="rId49" xr:uid="{E296D90D-5B3C-48ED-B1EF-2EB9A7A2BCA9}"/>
    <hyperlink ref="C51" r:id="rId50" location="shareModal" xr:uid="{BD88CF4C-08DC-49D5-AC42-DA5F25753C87}"/>
    <hyperlink ref="C53" r:id="rId51" location="shareModal" xr:uid="{C5B19136-535E-4300-AE1E-668AEF305C90}"/>
    <hyperlink ref="C54" r:id="rId52" xr:uid="{83345A10-5CE6-4C1E-A8D5-CA2409D15A70}"/>
    <hyperlink ref="C55" r:id="rId53" xr:uid="{17020656-6097-47B9-B52C-31E012B9F744}"/>
    <hyperlink ref="C50" r:id="rId54" xr:uid="{E0073638-E2BC-4B99-8A8D-AD193DC4A81F}"/>
    <hyperlink ref="C48" r:id="rId55" location="shareModal" display="Petroleumsforskriften § 14" xr:uid="{4F880478-F6CB-4580-892E-AD23A5CAED8B}"/>
    <hyperlink ref="C32" r:id="rId56" display="Rf. § 33" xr:uid="{14C51EF5-8ED3-41B2-9C0E-C227E49D22AF}"/>
    <hyperlink ref="H31" r:id="rId57" xr:uid="{9F8056E5-2A92-4B0D-817B-8E6D4E33E321}"/>
    <hyperlink ref="C31" r:id="rId58" display="Rf. § 34" xr:uid="{96E76C67-53BE-4E7E-AD15-C1A3824B486C}"/>
    <hyperlink ref="C34" r:id="rId59" display="https://lovdata.no/lov/1996-11-29-72/§4-4" xr:uid="{66826C23-B651-4BE8-B7EC-A14F875049A5}"/>
    <hyperlink ref="C33" r:id="rId60" display="https://lovdata.no/lov/1996-11-29-72/§4-4" xr:uid="{1440D91B-FCC4-4460-B170-FA54FBD7188A}"/>
    <hyperlink ref="C45" r:id="rId61" display="PL§ 2-2 _x000a_Pf. § 3" xr:uid="{1C3A1DAC-5105-4486-9867-7F553578672B}"/>
    <hyperlink ref="C41" r:id="rId62" display="Rf. § 11" xr:uid="{D80755D7-BE7E-4E1D-B61F-2F989860A500}"/>
    <hyperlink ref="C39" r:id="rId63" xr:uid="{695886DA-7953-4392-B8D0-B150A7120429}"/>
    <hyperlink ref="C36" r:id="rId64" display="Pf. § 30b" xr:uid="{DFE4DB0E-ED25-4D2D-ABD9-75B61A3624BE}"/>
    <hyperlink ref="C35" r:id="rId65" display="Pf. § 30e" xr:uid="{E997CC25-C76D-40C6-AA5C-76939EE6ACD6}"/>
    <hyperlink ref="C25" r:id="rId66" display="Pf. § 50a" xr:uid="{EF298336-D1F0-46E8-9438-FA5716187C9E}"/>
    <hyperlink ref="C56" r:id="rId67" location="shareModal" xr:uid="{DF974E81-B73A-4101-961B-96122325175A}"/>
    <hyperlink ref="H50" r:id="rId68" xr:uid="{B7DB6746-2D27-49A6-9671-A54666326233}"/>
    <hyperlink ref="H51:H54" r:id="rId69" display="Veileder til forskrift om fiskal måling i petroleumsvirksomheten (Måleforskriften)" xr:uid="{65B2D07C-AC7C-4F9A-AD28-88F4361E7214}"/>
    <hyperlink ref="H55" r:id="rId70" xr:uid="{48DCD94E-8F98-4A5F-A1FE-B106D05CCEEA}"/>
    <hyperlink ref="C37" r:id="rId71" xr:uid="{543D4EA3-D5DB-4E3D-A18C-38961E3C7E35}"/>
    <hyperlink ref="C38" r:id="rId72" display="PL § 10-12 1.  ledd, Pf. § 72" xr:uid="{CB49A5E2-FFE0-4E59-83EB-3A1D4EA33CD5}"/>
    <hyperlink ref="C57" r:id="rId73" display="Rf. § 23" xr:uid="{782538AB-5A8B-4D25-B30B-F73FBA58382A}"/>
    <hyperlink ref="C58" r:id="rId74" display="rf § 26" xr:uid="{2EE04726-0405-41E1-9FE1-27DCB6C89CCB}"/>
    <hyperlink ref="C59" r:id="rId75" display="rf § 32" xr:uid="{3AF1D70C-08F9-436E-9505-50D116B4949D}"/>
    <hyperlink ref="C60" r:id="rId76" display="rf § 37" xr:uid="{2F82B7DE-3E0A-4BBB-8E74-EED2ECDCA74F}"/>
    <hyperlink ref="C61" r:id="rId77" display="Rf §55" xr:uid="{C44BBB04-D5F7-445B-8609-D8D8B0FDBA00}"/>
    <hyperlink ref="C62" r:id="rId78" location="shareModal" xr:uid="{B58E5AE2-3E6C-492E-8E87-89764AD7418B}"/>
    <hyperlink ref="C63" r:id="rId79" xr:uid="{954C2397-C1F0-45EC-87C5-01E15295BD6D}"/>
    <hyperlink ref="H61" r:id="rId80" display="https://www.sodir.no/regelverk/rapportering/bronner/retningslinjer-for-tilintetgjoring-av-data/" xr:uid="{05AD70A2-6166-467D-903B-306766C78207}"/>
    <hyperlink ref="H62" r:id="rId81" display="https://www.sodir.no/globalassets/1-sodir/regelverk/rapportering/confirmation-of-insurance.docx" xr:uid="{909DE0C1-9061-4BC7-97A4-F35B9D3F8524}"/>
    <hyperlink ref="C64" r:id="rId82" xr:uid="{637E7621-B10D-48A9-ABA9-D26B676D1118}"/>
    <hyperlink ref="H64" r:id="rId83" display="https://www.sodir.no/regelverk/rapportering/beredskap/" xr:uid="{7103B3BF-E811-429E-AB23-78A234EDB7BA}"/>
    <hyperlink ref="C27" r:id="rId84" xr:uid="{825256E1-FBB7-4059-A318-7CD5ABD6B0B8}"/>
    <hyperlink ref="C42" r:id="rId85" location="shareModal" display="Pf § 6 Rf § 6" xr:uid="{4B738094-C41D-4857-BDF9-68337E76F97F}"/>
    <hyperlink ref="C40" r:id="rId86" display="Pf § 6 Rf § 25" xr:uid="{8585DB41-290D-4461-84BA-8D66CA814855}"/>
    <hyperlink ref="C65" r:id="rId87" location="shareModal" xr:uid="{E7E00971-E4E4-47A4-9501-BC31C3E005B0}"/>
    <hyperlink ref="C66" r:id="rId88" xr:uid="{A859D50F-2ED6-4120-A74C-7FCA63A7FE9D}"/>
    <hyperlink ref="C67" r:id="rId89" display="PL § 4-2; Pf §§ 22a, 22b og 22c" xr:uid="{E9D43F40-21FB-44D7-9E34-181CFE4FEA8D}"/>
    <hyperlink ref="C68" r:id="rId90" display="PL 4.3; Pf §§ 28, 29" xr:uid="{CE1F99AE-4AE5-45AC-AA74-A7EE83F93276}"/>
    <hyperlink ref="C69" r:id="rId91" display="PL § 4-2; Pf §§ 22a, 22b og 22c" xr:uid="{1C64D22C-3E53-4D5C-B7D7-E28C086A2251}"/>
    <hyperlink ref="C29" r:id="rId92" display="PL § 4-2; Pf § 20" xr:uid="{45A55E4A-F475-47AE-B94B-57F7AD47D14A}"/>
    <hyperlink ref="C28" r:id="rId93" display="PL § 4-3; Pf § 28" xr:uid="{95FEB099-BAE9-4E8B-86D1-6508731A4538}"/>
    <hyperlink ref="C70" r:id="rId94" xr:uid="{3D6BD514-86B0-4205-803F-C922791129BE}"/>
    <hyperlink ref="C71" r:id="rId95" xr:uid="{CF02DAA4-FCA9-4DBE-8E03-E5072ADF9C35}"/>
    <hyperlink ref="C72" r:id="rId96" xr:uid="{7018720D-AFFB-483B-AF79-EE8DD70625E7}"/>
    <hyperlink ref="C73" r:id="rId97" xr:uid="{9EC3EDBD-3E21-46AE-8E3C-89846B5C9E46}"/>
    <hyperlink ref="H49" r:id="rId98" display="Temaside" xr:uid="{6F1CD687-34DF-4EBB-8E2E-C2F347311548}"/>
    <hyperlink ref="I31" r:id="rId99" xr:uid="{9C143DEB-E30C-4AEE-B084-A56BF53F083F}"/>
    <hyperlink ref="I40" r:id="rId100" xr:uid="{BBA709A6-40CE-4A6C-B5B6-1E0692C39AD0}"/>
    <hyperlink ref="I42" r:id="rId101" xr:uid="{FAD84035-2373-422A-B4DC-6008BD2D08B4}"/>
    <hyperlink ref="I43" r:id="rId102" xr:uid="{700F8466-58F1-4820-A75F-FF3913AF6CD8}"/>
    <hyperlink ref="I44" r:id="rId103" xr:uid="{BC2BA2CB-58A4-44C3-ADA3-EA9CE402E672}"/>
    <hyperlink ref="I65" r:id="rId104" xr:uid="{9059C4E4-FA90-485C-A726-88C781B0BA57}"/>
    <hyperlink ref="H70" r:id="rId105" display="Temaside" xr:uid="{A5D393D7-BDA6-4F14-8FE4-3789B71F0B9C}"/>
    <hyperlink ref="H57" r:id="rId106" display="Veiledning til resursforskriften" xr:uid="{A1F68958-03BE-4BF2-8C6A-37B7408E5837}"/>
    <hyperlink ref="I26" r:id="rId107" xr:uid="{3A2E6389-511A-4AAD-BF44-8D0B46071B16}"/>
    <hyperlink ref="H67" r:id="rId108" display="Temaside" xr:uid="{6B4B0ABE-3BED-4C9F-BA0C-1854B7E688D9}"/>
    <hyperlink ref="H69" r:id="rId109" display="Temaside" xr:uid="{3396743A-932E-4878-8569-46A0AD2C05DD}"/>
    <hyperlink ref="H33" r:id="rId110" display="Veiledning" xr:uid="{093141CD-EBA4-4322-B1FD-456E09292DCF}"/>
    <hyperlink ref="H59" r:id="rId111" display="Veiledning" xr:uid="{66624E60-6D0A-4C5E-9573-38349A4ACF95}"/>
    <hyperlink ref="H71:H73" r:id="rId112" display="Temaside" xr:uid="{7F0ACAFB-07A8-4514-9DAA-89F06053B326}"/>
    <hyperlink ref="H26" r:id="rId113" display="Veiledning til resursforskriften" xr:uid="{CC444845-221F-45E6-958B-253F0648AEB1}"/>
    <hyperlink ref="H66" r:id="rId114" display="Veiledning" xr:uid="{16EE2E70-6F99-4414-A075-C64D2B9E752E}"/>
    <hyperlink ref="H40" r:id="rId115" display="Veiledning" xr:uid="{FCF02AE9-E437-4FBF-A8D5-940DF02D70C1}"/>
    <hyperlink ref="H42:H44" r:id="rId116" display="Veiledning" xr:uid="{DF960D0C-3A97-4B8A-9B6F-15B7543E6073}"/>
    <hyperlink ref="H65" r:id="rId117" display="Veiledning" xr:uid="{16C6E913-668F-43AF-9AAC-BAFCFFAAD744}"/>
    <hyperlink ref="H32" r:id="rId118" xr:uid="{D4091940-7C8C-4BBD-A249-6A2DB4C47069}"/>
    <hyperlink ref="C43:C44" r:id="rId119" location="shareModal" display="Pf § 6 Rf § 6" xr:uid="{CB7DCF80-A8E3-4075-991C-60D22F994B00}"/>
    <hyperlink ref="H28:H29" r:id="rId120" display="Veiledning, kap 4" xr:uid="{BE967651-8461-4FE6-8854-5818E3D5FC15}"/>
    <hyperlink ref="H68" r:id="rId121" display="Veiledning, kap 4" xr:uid="{E937E57D-925A-4B92-A3DD-512E586FD45B}"/>
    <hyperlink ref="C47" r:id="rId122" display="https://lovdata.no/lov/1996-11-29-72/§3-9" xr:uid="{D158CE3C-B94B-408C-A64C-0F12C0B270BD}"/>
    <hyperlink ref="H45" r:id="rId123" display="Veiledning" xr:uid="{F3D4C873-7F93-4496-9CC2-709C54A5679A}"/>
  </hyperlinks>
  <pageMargins left="0.70866141732283472" right="0.70866141732283472" top="0.74803149606299213" bottom="0.74803149606299213" header="0.31496062992125984" footer="0.31496062992125984"/>
  <pageSetup paperSize="8" scale="50" fitToHeight="0" orientation="landscape" r:id="rId124"/>
  <headerFooter>
    <oddHeader>&amp;C&amp;20REGELVERSKPLIKTIG INNSENDING</oddHeader>
    <oddFooter>&amp;L&amp;18&amp;F   &amp;A&amp;C&amp;18Side &amp;P av &amp;N&amp;R&amp;18Utskrift : &amp;D &amp;T</oddFooter>
  </headerFooter>
  <drawing r:id="rId125"/>
  <tableParts count="1">
    <tablePart r:id="rId126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127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40A13-72A0-4FC3-90D7-0DFF0822DC59}">
  <dimension ref="A6:L7"/>
  <sheetViews>
    <sheetView workbookViewId="0">
      <selection activeCell="E17" sqref="E17"/>
    </sheetView>
  </sheetViews>
  <sheetFormatPr defaultColWidth="11.42578125" defaultRowHeight="14.45"/>
  <cols>
    <col min="1" max="1" width="11.42578125" style="5"/>
    <col min="2" max="2" width="61.140625" style="5" customWidth="1"/>
    <col min="3" max="3" width="11.42578125" style="5"/>
    <col min="4" max="4" width="23.7109375" style="5" customWidth="1"/>
    <col min="5" max="6" width="11.42578125" style="5"/>
    <col min="7" max="7" width="14.140625" style="5" customWidth="1"/>
    <col min="8" max="8" width="16.7109375" style="5" customWidth="1"/>
    <col min="9" max="9" width="20.140625" style="5" customWidth="1"/>
    <col min="10" max="10" width="19.7109375" style="5" customWidth="1"/>
    <col min="11" max="11" width="22.5703125" style="5" customWidth="1"/>
    <col min="12" max="12" width="18.42578125" style="5" customWidth="1"/>
    <col min="13" max="16384" width="11.42578125" style="5"/>
  </cols>
  <sheetData>
    <row r="6" spans="1:12" ht="55.5">
      <c r="A6" s="66" t="s">
        <v>492</v>
      </c>
      <c r="B6" s="67" t="s">
        <v>493</v>
      </c>
      <c r="C6" s="66" t="s">
        <v>82</v>
      </c>
      <c r="D6" s="67" t="s">
        <v>84</v>
      </c>
      <c r="E6" s="66" t="s">
        <v>6</v>
      </c>
      <c r="F6" s="66" t="s">
        <v>85</v>
      </c>
      <c r="G6" s="66" t="s">
        <v>86</v>
      </c>
      <c r="H6" s="66" t="s">
        <v>87</v>
      </c>
      <c r="I6" s="66" t="s">
        <v>88</v>
      </c>
      <c r="J6" s="66" t="s">
        <v>89</v>
      </c>
      <c r="K6" s="66" t="s">
        <v>90</v>
      </c>
      <c r="L6" s="66" t="s">
        <v>91</v>
      </c>
    </row>
    <row r="7" spans="1:12" ht="62.1">
      <c r="A7" s="75">
        <v>45615</v>
      </c>
      <c r="B7" s="9" t="s">
        <v>494</v>
      </c>
      <c r="C7" s="68">
        <v>5</v>
      </c>
      <c r="D7" s="69" t="s">
        <v>241</v>
      </c>
      <c r="E7" s="70" t="s">
        <v>242</v>
      </c>
      <c r="F7" s="71" t="s">
        <v>104</v>
      </c>
      <c r="G7" s="72"/>
      <c r="H7" s="72"/>
      <c r="I7" s="76" t="s">
        <v>495</v>
      </c>
      <c r="J7" s="77" t="s">
        <v>239</v>
      </c>
      <c r="K7" s="73" t="s">
        <v>107</v>
      </c>
      <c r="L7" s="74" t="s">
        <v>131</v>
      </c>
    </row>
  </sheetData>
  <sheetProtection sheet="1" objects="1" scenarios="1" autoFilter="0"/>
  <hyperlinks>
    <hyperlink ref="E7" r:id="rId1" display="Rf. § 22" xr:uid="{94F39436-F985-4230-A442-05630696D44E}"/>
    <hyperlink ref="J7" r:id="rId2" display="Veiledning til resursforskriften" xr:uid="{E429750F-EB1F-4821-BB1F-B1B2BA29326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74d52cd-2ee0-4c46-a9b5-7f4054c7c5be">
      <UserInfo>
        <DisplayName>Sæle Per Henning</DisplayName>
        <AccountId>15</AccountId>
        <AccountType/>
      </UserInfo>
      <UserInfo>
        <DisplayName>Heldal Tor</DisplayName>
        <AccountId>49</AccountId>
        <AccountType/>
      </UserInfo>
      <UserInfo>
        <DisplayName>Takamoli Arezo</DisplayName>
        <AccountId>92</AccountId>
        <AccountType/>
      </UserInfo>
      <UserInfo>
        <DisplayName>Francke Tove</DisplayName>
        <AccountId>220</AccountId>
        <AccountType/>
      </UserInfo>
      <UserInfo>
        <DisplayName>Sellevoll Martin</DisplayName>
        <AccountId>62</AccountId>
        <AccountType/>
      </UserInfo>
      <UserInfo>
        <DisplayName>Veland Alf</DisplayName>
        <AccountId>109</AccountId>
        <AccountType/>
      </UserInfo>
      <UserInfo>
        <DisplayName>Nordbø Hilde</DisplayName>
        <AccountId>336</AccountId>
        <AccountType/>
      </UserInfo>
      <UserInfo>
        <DisplayName>Mørch Tomas</DisplayName>
        <AccountId>36</AccountId>
        <AccountType/>
      </UserInfo>
      <UserInfo>
        <DisplayName>Vea Synnøve</DisplayName>
        <AccountId>148</AccountId>
        <AccountType/>
      </UserInfo>
      <UserInfo>
        <DisplayName>Næss Anja M</DisplayName>
        <AccountId>96</AccountId>
        <AccountType/>
      </UserInfo>
      <UserInfo>
        <DisplayName>Raunehaug Kristine S</DisplayName>
        <AccountId>87</AccountId>
        <AccountType/>
      </UserInfo>
      <UserInfo>
        <DisplayName>Juul Maria</DisplayName>
        <AccountId>85</AccountId>
        <AccountType/>
      </UserInfo>
      <UserInfo>
        <DisplayName>Randeberg Bjørn</DisplayName>
        <AccountId>81</AccountId>
        <AccountType/>
      </UserInfo>
      <UserInfo>
        <DisplayName>Toogood Eric</DisplayName>
        <AccountId>44</AccountId>
        <AccountType/>
      </UserInfo>
      <UserInfo>
        <DisplayName>Holdt-Aanensen Beate P</DisplayName>
        <AccountId>143</AccountId>
        <AccountType/>
      </UserInfo>
      <UserInfo>
        <DisplayName>Aabø Elin</DisplayName>
        <AccountId>43</AccountId>
        <AccountType/>
      </UserInfo>
      <UserInfo>
        <DisplayName>Hult Rune</DisplayName>
        <AccountId>133</AccountId>
        <AccountType/>
      </UserInfo>
      <UserInfo>
        <DisplayName>Vaula Signe</DisplayName>
        <AccountId>35</AccountId>
        <AccountType/>
      </UserInfo>
      <UserInfo>
        <DisplayName>Nag Øystein Leiknes</DisplayName>
        <AccountId>94</AccountId>
        <AccountType/>
      </UserInfo>
    </SharedWithUsers>
    <TaxCatchAll xmlns="c74d52cd-2ee0-4c46-a9b5-7f4054c7c5be" xsi:nil="true"/>
    <lcf76f155ced4ddcb4097134ff3c332f xmlns="2ae5ca6d-bcb8-4ec0-a8a7-29506e365b54">
      <Terms xmlns="http://schemas.microsoft.com/office/infopath/2007/PartnerControls"/>
    </lcf76f155ced4ddcb4097134ff3c332f>
    <Medansvar xmlns="2ae5ca6d-bcb8-4ec0-a8a7-29506e365b54" xsi:nil="true"/>
    <Ansvarlig xmlns="2ae5ca6d-bcb8-4ec0-a8a7-29506e365b54" xsi:nil="true"/>
    <Godkjent xmlns="2ae5ca6d-bcb8-4ec0-a8a7-29506e365b5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28CE4EE7DFE264FA2AEAB204A8D54BA" ma:contentTypeVersion="22" ma:contentTypeDescription="Opprett et nytt dokument." ma:contentTypeScope="" ma:versionID="eb8faf11bcb54cd1ec6ecc7b608722a8">
  <xsd:schema xmlns:xsd="http://www.w3.org/2001/XMLSchema" xmlns:xs="http://www.w3.org/2001/XMLSchema" xmlns:p="http://schemas.microsoft.com/office/2006/metadata/properties" xmlns:ns2="2ae5ca6d-bcb8-4ec0-a8a7-29506e365b54" xmlns:ns3="c74d52cd-2ee0-4c46-a9b5-7f4054c7c5be" targetNamespace="http://schemas.microsoft.com/office/2006/metadata/properties" ma:root="true" ma:fieldsID="ddcf3b754d5626d90152589d0390da62" ns2:_="" ns3:_="">
    <xsd:import namespace="2ae5ca6d-bcb8-4ec0-a8a7-29506e365b54"/>
    <xsd:import namespace="c74d52cd-2ee0-4c46-a9b5-7f4054c7c5b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Ansvarlig" minOccurs="0"/>
                <xsd:element ref="ns2:Medansvar" minOccurs="0"/>
                <xsd:element ref="ns2:Godkjent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e5ca6d-bcb8-4ec0-a8a7-29506e365b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Bildemerkelapper" ma:readOnly="false" ma:fieldId="{5cf76f15-5ced-4ddc-b409-7134ff3c332f}" ma:taxonomyMulti="true" ma:sspId="759dfb86-1788-49ba-b011-bd706ba463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Ansvarlig" ma:index="24" nillable="true" ma:displayName="Ansvarlig" ma:description="Ansvarlig for dokumentene" ma:format="Dropdown" ma:internalName="Ansvarlig">
      <xsd:simpleType>
        <xsd:restriction base="dms:Text">
          <xsd:maxLength value="255"/>
        </xsd:restriction>
      </xsd:simpleType>
    </xsd:element>
    <xsd:element name="Medansvar" ma:index="25" nillable="true" ma:displayName="Medansvar" ma:format="Dropdown" ma:internalName="Medansvar">
      <xsd:simpleType>
        <xsd:restriction base="dms:Text">
          <xsd:maxLength value="255"/>
        </xsd:restriction>
      </xsd:simpleType>
    </xsd:element>
    <xsd:element name="Godkjent" ma:index="26" nillable="true" ma:displayName="Godkjent" ma:format="DateOnly" ma:internalName="Godkjent">
      <xsd:simpleType>
        <xsd:restriction base="dms:DateTime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4d52cd-2ee0-4c46-a9b5-7f4054c7c5b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1058ca9-1aa2-4778-9390-b09e166dc7ab}" ma:internalName="TaxCatchAll" ma:showField="CatchAllData" ma:web="c74d52cd-2ee0-4c46-a9b5-7f4054c7c5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f 4 0 b 8 9 1 c - b 5 9 1 - 4 d f 9 - b c a 4 - 2 e 0 5 8 0 6 b c 6 6 6 "   x m l n s = " h t t p : / / s c h e m a s . m i c r o s o f t . c o m / D a t a M a s h u p " > A A A A A K s G A A B Q S w M E F A A C A A g A + W H Y W B u T E h + k A A A A 9 g A A A B I A H A B D b 2 5 m a W c v U G F j a 2 F n Z S 5 4 b W w g o h g A K K A U A A A A A A A A A A A A A A A A A A A A A A A A A A A A h Y 8 x D o I w G I W v Q r r T l h o T Q k o Z X E V N T I x r L R U a 4 c f Q Y r m b g 0 f y C m I U d X N 8 3 / u G 9 + 7 X G 8 + G p g 4 u u r O m h R R F m K J A g 2 o L A 2 W K e n c M Y 5 Q J v p H q J E s d j D L Y Z L B F i i r n z g k h 3 n v s Z 7 j t S s I o j c g + X 2 5 V p R u J P r L 5 L 4 c G r J O g N B J 8 9 x o j G I 5 Y j N m c Y c r J B H l u 4 C u w c e + z / Y F 8 0 d e u 7 7 S A Q 7 h a c z J F T t 4 f x A N Q S w M E F A A C A A g A + W H Y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l h 2 F h K A r I G p Q M A A H s Y A A A T A B w A R m 9 y b X V s Y X M v U 2 V j d G l v b j E u b S C i G A A o o B Q A A A A A A A A A A A A A A A A A A A A A A A A A A A D t V 1 F v 0 z A Q f p + 0 / 2 A F C b V S t w p e Y U j Q F o E G b H R F P E x 9 8 J Z L 5 9 W x K 9 u p m K r + n P 0 H 3 v f H O K d J Y y e h b X h A I G U v a 3 z 2 3 X f n 7 8 5 3 G m 4 N k 4 J c b f 6 / e H V 8 d H y k 7 6 i C k E z o D X D + g p w R D u b 4 i O D f O e M h 4 M L o x y 3 w 0 0 G i F A j z X a r 5 j Z T z T n d 1 / Y X G c B Z 8 F E K D C J m Y g Q q m 6 + u B F A Y 3 T n s b L c + C C e O c z g y 5 A W M 3 G T K X X A o B J J K K X H 4 K 0 A R a 5 3 D 6 N g w H k i e x 6 K S m e y R A a Y 8 A v b 0 j L C I T + G F O r X b K h O 5 c f 7 i H O A Y + x W 1 g l O S Q x J r L Z d A l 5 g 5 E e p Y A 1 0 B E w n k 3 Q 9 P v k 8 v t b r S v 5 4 p F C H c f 1 h R q V A d 1 v 3 / W j 6 i Z H 1 t k h T d R j T c 7 b I 8 b g s 0 c R B D j A 7 F q n a g a o O O G Q D 8 / P X L Y q G k Y 3 h R o 4 J 4 / B H e + 2 c X 8 u S F m S y G i Y N Y Q s A 8 1 2 G p p R A 1 7 Y E s K X M X v h u g H 8 u U J X c 6 I T Z Z m D j i I g 8 F F o e U Q B 9 L d b t A 9 G I 2 i / 2 1 I L t 8 O T 5 b A O I T Q l D a u X X s L G 2 3 E a j v s J q x V g T q J Y d y C K a 5 j q 4 q z D b A a t 0 Y z L J Y Q M Q H K k B S h V Y N o y c V o 2 L 8 Y N r 2 S c j A Q o a M s c + g 6 K 9 K g U 2 s o n D 4 P S P C 8 v D 6 c H h B / q 5 6 K U E E 9 1 L 0 O 2 h p D F 4 t M R x H y E p h U P C W v 3 6 Q B z E L c u Z j p p 8 e u i 6 E m x s N k w Z m 2 9 n P M a L p A m 4 p v q Y H 9 4 S 3 s I O p K E G s X y Q k 5 l w u G V 7 E T 0 E 4 8 9 Q 5 U r d W u 1 Q G 4 o k h f o f n T o z G Q K 3 U y Z y D j G 7 y x D Q B d j w C N r Q 6 K Q f m K 1 7 1 M v c r t 2 O x 6 9 z D E P I m Z A d V B L v b I 1 0 Q a u D I P C O e L F N D t 2 W t x f H h / D 0 o g x 2 v g j y G W S w f 9 b 9 y t 4 N 9 e 7 b m 0 B w y 2 Q m k G j Z b 4 k W B D R J b b d O 8 b i K l m I f T 1 H K s B T R 8 f C F k S 9 8 + p o H y T e a G O F N P G f r x / + q k i q l P 9 n 8 B A / h s 3 c T b L v 4 b 2 J d L 5 1 x W I / O c I o a v i j J s + O z i 3 k w / r 7 v E R E 7 + P p 9 s Q Z h X v 7 h 7 4 4 g + 6 Q v d 4 b V c 4 s q H H 2 v C w c O r I R F F h e 4 p 4 c 5 U T F O q s G V y t g n d g 3 + 2 l T X j 0 0 5 4 k B o m 0 7 p F V b q + y X k P N n R t G + 3 b k l P H 3 + P z x Z Q e S y T 9 U Y p Y v d G n m S x z O + Q K H g B V d B R t 9 k U d N X 1 T w t O S r Q 1 p f k j b C p a W o s j S u L v l d U 0 l D 0 Z D 4 A r 8 7 K R 3 y X / x C u P 6 j W u M S u V o g 6 / O 1 u v h / V K I m B Q R f 1 W y m 7 L z s B u 1 g 2 Q 6 W 7 W D Z D p b t Y N k O l u 1 g 2 Q 6 W 7 W D 5 D 7 R z f 2 + w / A V Q S w E C L Q A U A A I A C A D 5 Y d h Y G 5 M S H 6 Q A A A D 2 A A A A E g A A A A A A A A A A A A A A A A A A A A A A Q 2 9 u Z m l n L 1 B h Y 2 t h Z 2 U u e G 1 s U E s B A i 0 A F A A C A A g A + W H Y W A / K 6 a u k A A A A 6 Q A A A B M A A A A A A A A A A A A A A A A A 8 A A A A F t D b 2 5 0 Z W 5 0 X 1 R 5 c G V z X S 5 4 b W x Q S w E C L Q A U A A I A C A D 5 Y d h Y S g K y B q U D A A B 7 G A A A E w A A A A A A A A A A A A A A A A D h A Q A A R m 9 y b X V s Y X M v U 2 V j d G l v b j E u b V B L B Q Y A A A A A A w A D A M I A A A D T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a N Q A A A A A A A P g 0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N q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2 Q w M W I w Z T R m L T B m Y m U t N D d i Y i 1 i N z I 5 L T E x Z m M 0 N 2 I z O D J l N C I g L z 4 8 R W 5 0 c n k g V H l w Z T 0 i Q W R k Z W R U b 0 R h d G F N b 2 R l b C I g V m F s d W U 9 I m w w I i A v P j x F b n R y e S B U e X B l P S J G a W x s Q 2 9 1 b n Q i I F Z h b H V l P S J s N D k i I C 8 + P E V u d H J 5 I F R 5 c G U 9 I k Z p b G x M Y X N 0 V X B k Y X R l Z C I g V m F s d W U 9 I m Q y M D I z L T A y L T A 5 V D E 1 O j E 3 O j I 5 L j U 1 N D I 2 O D l a I i A v P j x F b n R y e S B U e X B l P S J G a W x s Q 2 9 s d W 1 u V H l w Z X M i I F Z h b H V l P S J z Q U F B Q U F B Q U F B Q U F B Q m c 9 P S I g L z 4 8 R W 5 0 c n k g V H l w Z T 0 i R m l s b E N v b H V t b k 5 h b W V z I i B W Y W x 1 Z T 0 i c 1 s m c X V v d D t C Z X N r c m l 2 Z W x z Z S Z x d W 9 0 O y w m c X V v d D t I a m V t b W V s J n F 1 b 3 Q 7 L C Z x d W 9 0 O 1 B M J n F 1 b 3 Q 7 L C Z x d W 9 0 O 1 B m J n F 1 b 3 Q 7 L C Z x d W 9 0 O 1 J m J n F 1 b 3 Q 7 L C Z x d W 9 0 O 0 3 D p W x l Z m 9 y c 2 t y J n F 1 b 3 Q 7 L C Z x d W 9 0 O 1 B l d H I g c m V n J n F 1 b 3 Q 7 L C Z x d W 9 0 O 0 N P M i 1 h d m c g b G 9 2 J n F 1 b 3 Q 7 L C Z x d W 9 0 O 1 B V R C B Q Q U Q g d m V p b C Z x d W 9 0 O y w m c X V v d D t U a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s M S 9 B d X R v U m V t b 3 Z l Z E N v b H V t b n M x L n t C Z X N r c m l 2 Z W x z Z S w w f S Z x d W 9 0 O y w m c X V v d D t T Z W N 0 a W 9 u M S 9 U Y W J l b G w x L 0 F 1 d G 9 S Z W 1 v d m V k Q 2 9 s d W 1 u c z E u e 0 h q Z W 1 t Z W w s M X 0 m c X V v d D s s J n F 1 b 3 Q 7 U 2 V j d G l v b j E v V G F i Z W x s M S 9 B d X R v U m V t b 3 Z l Z E N v b H V t b n M x L n t Q T C w y f S Z x d W 9 0 O y w m c X V v d D t T Z W N 0 a W 9 u M S 9 U Y W J l b G w x L 0 F 1 d G 9 S Z W 1 v d m V k Q 2 9 s d W 1 u c z E u e 1 B m L D N 9 J n F 1 b 3 Q 7 L C Z x d W 9 0 O 1 N l Y 3 R p b 2 4 x L 1 R h Y m V s b D E v Q X V 0 b 1 J l b W 9 2 Z W R D b 2 x 1 b W 5 z M S 5 7 U m Y s N H 0 m c X V v d D s s J n F 1 b 3 Q 7 U 2 V j d G l v b j E v V G F i Z W x s M S 9 B d X R v U m V t b 3 Z l Z E N v b H V t b n M x L n t N w 6 V s Z W Z v c n N r c i w 1 f S Z x d W 9 0 O y w m c X V v d D t T Z W N 0 a W 9 u M S 9 U Y W J l b G w x L 0 F 1 d G 9 S Z W 1 v d m V k Q 2 9 s d W 1 u c z E u e 1 B l d H I g c m V n L D Z 9 J n F 1 b 3 Q 7 L C Z x d W 9 0 O 1 N l Y 3 R p b 2 4 x L 1 R h Y m V s b D E v Q X V 0 b 1 J l b W 9 2 Z W R D b 2 x 1 b W 5 z M S 5 7 Q 0 8 y L W F 2 Z y B s b 3 Y s N 3 0 m c X V v d D s s J n F 1 b 3 Q 7 U 2 V j d G l v b j E v V G F i Z W x s M S 9 B d X R v U m V t b 3 Z l Z E N v b H V t b n M x L n t Q V U Q g U E F E I H Z l a W w s O H 0 m c X V v d D s s J n F 1 b 3 Q 7 U 2 V j d G l v b j E v V G F i Z W x s M S 9 B d X R v U m V t b 3 Z l Z E N v b H V t b n M x L n t U a W w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V s b D E v Q X V 0 b 1 J l b W 9 2 Z W R D b 2 x 1 b W 5 z M S 5 7 Q m V z a 3 J p d m V s c 2 U s M H 0 m c X V v d D s s J n F 1 b 3 Q 7 U 2 V j d G l v b j E v V G F i Z W x s M S 9 B d X R v U m V t b 3 Z l Z E N v b H V t b n M x L n t I a m V t b W V s L D F 9 J n F 1 b 3 Q 7 L C Z x d W 9 0 O 1 N l Y 3 R p b 2 4 x L 1 R h Y m V s b D E v Q X V 0 b 1 J l b W 9 2 Z W R D b 2 x 1 b W 5 z M S 5 7 U E w s M n 0 m c X V v d D s s J n F 1 b 3 Q 7 U 2 V j d G l v b j E v V G F i Z W x s M S 9 B d X R v U m V t b 3 Z l Z E N v b H V t b n M x L n t Q Z i w z f S Z x d W 9 0 O y w m c X V v d D t T Z W N 0 a W 9 u M S 9 U Y W J l b G w x L 0 F 1 d G 9 S Z W 1 v d m V k Q 2 9 s d W 1 u c z E u e 1 J m L D R 9 J n F 1 b 3 Q 7 L C Z x d W 9 0 O 1 N l Y 3 R p b 2 4 x L 1 R h Y m V s b D E v Q X V 0 b 1 J l b W 9 2 Z W R D b 2 x 1 b W 5 z M S 5 7 T c O l b G V m b 3 J z a 3 I s N X 0 m c X V v d D s s J n F 1 b 3 Q 7 U 2 V j d G l v b j E v V G F i Z W x s M S 9 B d X R v U m V t b 3 Z l Z E N v b H V t b n M x L n t Q Z X R y I H J l Z y w 2 f S Z x d W 9 0 O y w m c X V v d D t T Z W N 0 a W 9 u M S 9 U Y W J l b G w x L 0 F 1 d G 9 S Z W 1 v d m V k Q 2 9 s d W 1 u c z E u e 0 N P M i 1 h d m c g b G 9 2 L D d 9 J n F 1 b 3 Q 7 L C Z x d W 9 0 O 1 N l Y 3 R p b 2 4 x L 1 R h Y m V s b D E v Q X V 0 b 1 J l b W 9 2 Z W R D b 2 x 1 b W 5 z M S 5 7 U F V E I F B B R C B 2 Z W l s L D h 9 J n F 1 b 3 Q 7 L C Z x d W 9 0 O 1 N l Y 3 R p b 2 4 x L 1 R h Y m V s b D E v Q X V 0 b 1 J l b W 9 2 Z W R D b 2 x 1 b W 5 z M S 5 7 V G l s L D l 9 J n F 1 b 3 Q 7 X S w m c X V v d D t S Z W x h d G l v b n N o a X B J b m Z v J n F 1 b 3 Q 7 O l t d f S I g L z 4 8 R W 5 0 c n k g V H l w Z T 0 i R m l s b F R h c m d l d E 5 h b W V D d X N 0 b 2 1 p e m V k I i B W Y W x 1 Z T 0 i b D E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V G F i Z W x s M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v V G l s b G F n d C U y M G J l d G l u Z 2 V 0 J T I w a 2 9 s b 2 5 u Z S U y M G Z v c i U y M F B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9 U a W x s Y W d 0 J T I w Y m V 0 a W 5 n Z X Q l M j B r b 2 x v b m 5 l Z m 9 y J T I w U G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L 1 R p b G x h Z 3 Q l M j B i Z X R p b m d l d C U y M G t v b G 9 u b m U l M j B S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q Z W 1 t Z W x o a m V s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c 2 p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I t M D l U M T M 6 M z I 6 M T M u M z M 1 N T k 1 N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m V z a 3 J p d m V s c 2 U m c X V v d D s s J n F 1 b 3 Q 7 S G p l b W 1 l b C Z x d W 9 0 O y w m c X V v d D t Q T C Z x d W 9 0 O y w m c X V v d D t Q Z i Z x d W 9 0 O y w m c X V v d D t S Z i Z x d W 9 0 O y w m c X V v d D t N w 6 V s Z W Z v c n N r c i Z x d W 9 0 O y w m c X V v d D t Q Z X R y I H J l Z y Z x d W 9 0 O y w m c X V v d D t D T z I t Y X Z n I G x v d i Z x d W 9 0 O y w m c X V v d D t Q V U Q g U E F E I H Z l a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a m V t b W V s a G p l b H A v Q X V 0 b 1 J l b W 9 2 Z W R D b 2 x 1 b W 5 z M S 5 7 Q m V z a 3 J p d m V s c 2 U s M H 0 m c X V v d D s s J n F 1 b 3 Q 7 U 2 V j d G l v b j E v S G p l b W 1 l b G h q Z W x w L 0 F 1 d G 9 S Z W 1 v d m V k Q 2 9 s d W 1 u c z E u e 0 h q Z W 1 t Z W w s M X 0 m c X V v d D s s J n F 1 b 3 Q 7 U 2 V j d G l v b j E v S G p l b W 1 l b G h q Z W x w L 0 F 1 d G 9 S Z W 1 v d m V k Q 2 9 s d W 1 u c z E u e 1 B M L D J 9 J n F 1 b 3 Q 7 L C Z x d W 9 0 O 1 N l Y 3 R p b 2 4 x L 0 h q Z W 1 t Z W x o a m V s c C 9 B d X R v U m V t b 3 Z l Z E N v b H V t b n M x L n t Q Z i w z f S Z x d W 9 0 O y w m c X V v d D t T Z W N 0 a W 9 u M S 9 I a m V t b W V s a G p l b H A v Q X V 0 b 1 J l b W 9 2 Z W R D b 2 x 1 b W 5 z M S 5 7 U m Y s N H 0 m c X V v d D s s J n F 1 b 3 Q 7 U 2 V j d G l v b j E v S G p l b W 1 l b G h q Z W x w L 0 F 1 d G 9 S Z W 1 v d m V k Q 2 9 s d W 1 u c z E u e 0 3 D p W x l Z m 9 y c 2 t y L D V 9 J n F 1 b 3 Q 7 L C Z x d W 9 0 O 1 N l Y 3 R p b 2 4 x L 0 h q Z W 1 t Z W x o a m V s c C 9 B d X R v U m V t b 3 Z l Z E N v b H V t b n M x L n t Q Z X R y I H J l Z y w 2 f S Z x d W 9 0 O y w m c X V v d D t T Z W N 0 a W 9 u M S 9 I a m V t b W V s a G p l b H A v Q X V 0 b 1 J l b W 9 2 Z W R D b 2 x 1 b W 5 z M S 5 7 Q 0 8 y L W F 2 Z y B s b 3 Y s N 3 0 m c X V v d D s s J n F 1 b 3 Q 7 U 2 V j d G l v b j E v S G p l b W 1 l b G h q Z W x w L 0 F 1 d G 9 S Z W 1 v d m V k Q 2 9 s d W 1 u c z E u e 1 B V R C B Q Q U Q g d m V p b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I a m V t b W V s a G p l b H A v Q X V 0 b 1 J l b W 9 2 Z W R D b 2 x 1 b W 5 z M S 5 7 Q m V z a 3 J p d m V s c 2 U s M H 0 m c X V v d D s s J n F 1 b 3 Q 7 U 2 V j d G l v b j E v S G p l b W 1 l b G h q Z W x w L 0 F 1 d G 9 S Z W 1 v d m V k Q 2 9 s d W 1 u c z E u e 0 h q Z W 1 t Z W w s M X 0 m c X V v d D s s J n F 1 b 3 Q 7 U 2 V j d G l v b j E v S G p l b W 1 l b G h q Z W x w L 0 F 1 d G 9 S Z W 1 v d m V k Q 2 9 s d W 1 u c z E u e 1 B M L D J 9 J n F 1 b 3 Q 7 L C Z x d W 9 0 O 1 N l Y 3 R p b 2 4 x L 0 h q Z W 1 t Z W x o a m V s c C 9 B d X R v U m V t b 3 Z l Z E N v b H V t b n M x L n t Q Z i w z f S Z x d W 9 0 O y w m c X V v d D t T Z W N 0 a W 9 u M S 9 I a m V t b W V s a G p l b H A v Q X V 0 b 1 J l b W 9 2 Z W R D b 2 x 1 b W 5 z M S 5 7 U m Y s N H 0 m c X V v d D s s J n F 1 b 3 Q 7 U 2 V j d G l v b j E v S G p l b W 1 l b G h q Z W x w L 0 F 1 d G 9 S Z W 1 v d m V k Q 2 9 s d W 1 u c z E u e 0 3 D p W x l Z m 9 y c 2 t y L D V 9 J n F 1 b 3 Q 7 L C Z x d W 9 0 O 1 N l Y 3 R p b 2 4 x L 0 h q Z W 1 t Z W x o a m V s c C 9 B d X R v U m V t b 3 Z l Z E N v b H V t b n M x L n t Q Z X R y I H J l Z y w 2 f S Z x d W 9 0 O y w m c X V v d D t T Z W N 0 a W 9 u M S 9 I a m V t b W V s a G p l b H A v Q X V 0 b 1 J l b W 9 2 Z W R D b 2 x 1 b W 5 z M S 5 7 Q 0 8 y L W F 2 Z y B s b 3 Y s N 3 0 m c X V v d D s s J n F 1 b 3 Q 7 U 2 V j d G l v b j E v S G p l b W 1 l b G h q Z W x w L 0 F 1 d G 9 S Z W 1 v d m V k Q 2 9 s d W 1 u c z E u e 1 B V R C B Q Q U Q g d m V p b C w 4 f S Z x d W 9 0 O 1 0 s J n F 1 b 3 Q 7 U m V s Y X R p b 2 5 z a G l w S W 5 m b y Z x d W 9 0 O z p b X X 0 i I C 8 + P E V u d H J 5 I F R 5 c G U 9 I l F 1 Z X J 5 S U Q i I F Z h b H V l P S J z O D N k N j Q 3 N 2 Q t Z T Q z Y y 0 0 N j U z L T k y Y W Q t O D l j N T d k M j Q x Z m M y I i A v P j w v U 3 R h Y m x l R W 5 0 c m l l c z 4 8 L 0 l 0 Z W 0 + P E l 0 Z W 0 + P E l 0 Z W 1 M b 2 N h d G l v b j 4 8 S X R l b V R 5 c G U + R m 9 y b X V s Y T w v S X R l b V R 5 c G U + P E l 0 Z W 1 Q Y X R o P l N l Y 3 R p b 2 4 x L 0 h q Z W 1 t Z W x o a m V s c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q Z W 1 t Z W x o a m V s c C 9 F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p l b W 1 l b G h q Z W x w L 0 Z q Z X J u Z W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L 1 R p b G x h Z 3 Q l M j B i Z X R p b m d l d C U y M G t v b G 9 u b m U l M j B N J U M z J U E 1 b G V m b 3 J z a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L 1 R p b G x h Z 3 Q l M j B i Z X R p b m d l d C U y M G t v b G 9 u b m U l M j B Q Z X R y J T I w c m V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9 U a W x s Y W d 0 J T I w Y m V 0 a W 5 n Z X Q l M j B r b 2 x v b m 5 l J T I w Q 2 8 y L W F 2 Z y U y M G x v d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v V G l s b G F n d C U y M G J l d G l u Z 2 V 0 J T I w a 2 9 s b 2 5 u Z S U y M F B V R C U y M F B B R C 1 2 Z W l s Z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v V G l s b G F n d C U y M G J l d G l u Z 2 V 0 J T I w a 2 9 s b 2 5 u Z S U y M F R p b C U y M G F u Z H J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N q b 2 4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I t M D l U M T U 6 M T c 6 M j k u N T U 0 M j Y 4 O V o i I C 8 + P E V u d H J 5 I F R 5 c G U 9 I k Z p b G x D b 2 x 1 b W 5 U e X B l c y I g V m F s d W U 9 I n N B Q U F B Q U F B Q U F B Q U F C Z z 0 9 I i A v P j x F b n R y e S B U e X B l P S J R d W V y e U l E I i B W Y W x 1 Z T 0 i c z E 2 M G E 4 O W U z L T k 5 Z T g t N D k w Z S 1 h O G U 0 L W M 4 M 2 R j Z G F i N D Q x Y i I g L z 4 8 R W 5 0 c n k g V H l w Z T 0 i R m l s b E N v b H V t b k 5 h b W V z I i B W Y W x 1 Z T 0 i c 1 s m c X V v d D t C Z X N r c m l 2 Z W x z Z S Z x d W 9 0 O y w m c X V v d D t I a m V t b W V s J n F 1 b 3 Q 7 L C Z x d W 9 0 O 1 B M J n F 1 b 3 Q 7 L C Z x d W 9 0 O 1 B m J n F 1 b 3 Q 7 L C Z x d W 9 0 O 1 J m J n F 1 b 3 Q 7 L C Z x d W 9 0 O 0 3 D p W x l Z m 9 y c 2 t y J n F 1 b 3 Q 7 L C Z x d W 9 0 O 1 B l d H I g c m V n J n F 1 b 3 Q 7 L C Z x d W 9 0 O 0 N P M i 1 h d m c g b G 9 2 J n F 1 b 3 Q 7 L C Z x d W 9 0 O 1 B V R C B Q Q U Q g d m V p b C Z x d W 9 0 O y w m c X V v d D t U a W w m c X V v d D t d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O S I g L z 4 8 R W 5 0 c n k g V H l w Z T 0 i Q W R k Z W R U b 0 R h d G F N b 2 R l b C I g V m F s d W U 9 I m w w I i A v P j x F b n R y e S B U e X B l P S J G a W x s V G F y Z 2 V 0 T m F t Z U N 1 c 3 R v b W l 6 Z W Q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b D E v Q X V 0 b 1 J l b W 9 2 Z W R D b 2 x 1 b W 5 z M S 5 7 Q m V z a 3 J p d m V s c 2 U s M H 0 m c X V v d D s s J n F 1 b 3 Q 7 U 2 V j d G l v b j E v V G F i Z W x s M S 9 B d X R v U m V t b 3 Z l Z E N v b H V t b n M x L n t I a m V t b W V s L D F 9 J n F 1 b 3 Q 7 L C Z x d W 9 0 O 1 N l Y 3 R p b 2 4 x L 1 R h Y m V s b D E v Q X V 0 b 1 J l b W 9 2 Z W R D b 2 x 1 b W 5 z M S 5 7 U E w s M n 0 m c X V v d D s s J n F 1 b 3 Q 7 U 2 V j d G l v b j E v V G F i Z W x s M S 9 B d X R v U m V t b 3 Z l Z E N v b H V t b n M x L n t Q Z i w z f S Z x d W 9 0 O y w m c X V v d D t T Z W N 0 a W 9 u M S 9 U Y W J l b G w x L 0 F 1 d G 9 S Z W 1 v d m V k Q 2 9 s d W 1 u c z E u e 1 J m L D R 9 J n F 1 b 3 Q 7 L C Z x d W 9 0 O 1 N l Y 3 R p b 2 4 x L 1 R h Y m V s b D E v Q X V 0 b 1 J l b W 9 2 Z W R D b 2 x 1 b W 5 z M S 5 7 T c O l b G V m b 3 J z a 3 I s N X 0 m c X V v d D s s J n F 1 b 3 Q 7 U 2 V j d G l v b j E v V G F i Z W x s M S 9 B d X R v U m V t b 3 Z l Z E N v b H V t b n M x L n t Q Z X R y I H J l Z y w 2 f S Z x d W 9 0 O y w m c X V v d D t T Z W N 0 a W 9 u M S 9 U Y W J l b G w x L 0 F 1 d G 9 S Z W 1 v d m V k Q 2 9 s d W 1 u c z E u e 0 N P M i 1 h d m c g b G 9 2 L D d 9 J n F 1 b 3 Q 7 L C Z x d W 9 0 O 1 N l Y 3 R p b 2 4 x L 1 R h Y m V s b D E v Q X V 0 b 1 J l b W 9 2 Z W R D b 2 x 1 b W 5 z M S 5 7 U F V E I F B B R C B 2 Z W l s L D h 9 J n F 1 b 3 Q 7 L C Z x d W 9 0 O 1 N l Y 3 R p b 2 4 x L 1 R h Y m V s b D E v Q X V 0 b 1 J l b W 9 2 Z W R D b 2 x 1 b W 5 z M S 5 7 V G l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l b G w x L 0 F 1 d G 9 S Z W 1 v d m V k Q 2 9 s d W 1 u c z E u e 0 J l c 2 t y a X Z l b H N l L D B 9 J n F 1 b 3 Q 7 L C Z x d W 9 0 O 1 N l Y 3 R p b 2 4 x L 1 R h Y m V s b D E v Q X V 0 b 1 J l b W 9 2 Z W R D b 2 x 1 b W 5 z M S 5 7 S G p l b W 1 l b C w x f S Z x d W 9 0 O y w m c X V v d D t T Z W N 0 a W 9 u M S 9 U Y W J l b G w x L 0 F 1 d G 9 S Z W 1 v d m V k Q 2 9 s d W 1 u c z E u e 1 B M L D J 9 J n F 1 b 3 Q 7 L C Z x d W 9 0 O 1 N l Y 3 R p b 2 4 x L 1 R h Y m V s b D E v Q X V 0 b 1 J l b W 9 2 Z W R D b 2 x 1 b W 5 z M S 5 7 U G Y s M 3 0 m c X V v d D s s J n F 1 b 3 Q 7 U 2 V j d G l v b j E v V G F i Z W x s M S 9 B d X R v U m V t b 3 Z l Z E N v b H V t b n M x L n t S Z i w 0 f S Z x d W 9 0 O y w m c X V v d D t T Z W N 0 a W 9 u M S 9 U Y W J l b G w x L 0 F 1 d G 9 S Z W 1 v d m V k Q 2 9 s d W 1 u c z E u e 0 3 D p W x l Z m 9 y c 2 t y L D V 9 J n F 1 b 3 Q 7 L C Z x d W 9 0 O 1 N l Y 3 R p b 2 4 x L 1 R h Y m V s b D E v Q X V 0 b 1 J l b W 9 2 Z W R D b 2 x 1 b W 5 z M S 5 7 U G V 0 c i B y Z W c s N n 0 m c X V v d D s s J n F 1 b 3 Q 7 U 2 V j d G l v b j E v V G F i Z W x s M S 9 B d X R v U m V t b 3 Z l Z E N v b H V t b n M x L n t D T z I t Y X Z n I G x v d i w 3 f S Z x d W 9 0 O y w m c X V v d D t T Z W N 0 a W 9 u M S 9 U Y W J l b G w x L 0 F 1 d G 9 S Z W 1 v d m V k Q 2 9 s d W 1 u c z E u e 1 B V R C B Q Q U Q g d m V p b C w 4 f S Z x d W 9 0 O y w m c X V v d D t T Z W N 0 a W 9 u M S 9 U Y W J l b G w x L 0 F 1 d G 9 S Z W 1 v d m V k Q 2 9 s d W 1 u c z E u e 1 R p b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s M S U y M C g y K S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l M j A o M i k v V G l s b G F n d C U y M G J l d G l u Z 2 V 0 J T I w a 2 9 s b 2 5 u Z S U y M G Z v c i U y M F B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U y M C g y K S 9 U a W x s Y W d 0 J T I w Y m V 0 a W 5 n Z X Q l M j B r b 2 x v b m 5 l Z m 9 y J T I w U G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J T I w K D I p L 1 R p b G x h Z 3 Q l M j B i Z X R p b m d l d C U y M G t v b G 9 u b m U l M j B S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l M j A o M i k v V G l s b G F n d C U y M G J l d G l u Z 2 V 0 J T I w a 2 9 s b 2 5 u Z S U y M E 0 l Q z M l Q T V s Z W Z v c n N r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l M j A o M i k v V G l s b G F n d C U y M G J l d G l u Z 2 V 0 J T I w a 2 9 s b 2 5 u Z S U y M F B l d H I l M j B y Z W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J T I w K D I p L 1 R p b G x h Z 3 Q l M j B i Z X R p b m d l d C U y M G t v b G 9 u b m U l M j B D b z I t Y X Z n J T I w b G 9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U y M C g y K S 9 U a W x s Y W d 0 J T I w Y m V 0 a W 5 n Z X Q l M j B r b 2 x v b m 5 l J T I w U F V E J T I w U E F E L X Z l a W x l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U y M C g y K S 9 F Z 2 V u Z G V m a W 5 l c n Q l M j B s Y W d 0 J T I w d G l s J T I w V G l s J T I w T 0 V E J T J G T 0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J T I w K D I p L 1 R p b G x h Z 3 Q l M j B i Z X R p b m d l d C U y M G t v b G 9 u b m U l M j B U a W w l M j B h b m R y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l M j A o M i k v R H V w b G l z Z X J 0 J T I w a 2 9 s b 2 5 u Z S U y M E 9 F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l M j A o M i k v R H V w b G l z Z X J 0 J T I w a 2 9 s b 2 5 u Z S U y M E 9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U y M C g y K S 9 T Y W 1 t Z W 5 z b C V D M y V B N X R 0 Z S U y M G t v b G 9 u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U y M C g y K S 9 G a m V y b m V k Z S U y M G t v b G 9 u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9 F Z 2 V u Z G V m a W 5 l c n Q l M j B s Y W d 0 J T I w d G l s J T I w V G l s J T I w T 0 V E J T J G T 0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L 0 R 1 c G x p c 2 V y d C U y M G t v b G 9 u b m U l M j B P R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w x L 0 R 1 c G x p c 2 V y d C U y M G t v b G 9 u b m U l M j B P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v U 2 F t b W V u c 2 w l Q z M l Q T V 0 d G U l M j B r b 2 x v b m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D E v R m p l c m 5 l Z G U l M j B r b 2 x v b m 5 l c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W x N I W x 6 4 j R Y B U v 6 3 t B L s 5 A A A A A A I A A A A A A B B m A A A A A Q A A I A A A A F D c e 7 1 e M c J G M b f x 6 L N 3 R t c H K r K B E q J D 5 X 4 v X m + Y 7 b M 7 A A A A A A 6 A A A A A A g A A I A A A A F u S + 8 J B u H D S g B 0 3 T t 1 2 G V 8 O j l 4 H Y R M k A M q u H N o U z h U q U A A A A P B Y K P M I 9 h 4 b l 6 K m s 3 p M Q 5 H j F H r P e V Q H O I 0 D 2 k C L y a A s o D 6 B 7 T z m 6 B M i B Z R n 9 1 T / n Q L 6 4 m p f Q 0 W t N / 5 e I X m I Z p c X Z t g x M 9 L w H 7 W 2 V z z 8 M 2 f u Q A A A A M F W C G b Y s H V f x l / n w n h h w s P L F Z T Z R O R n N 7 D X a 9 H 3 8 2 R 1 G U z s 9 o v V k n t C L p P R d t c p B A D B x g / + d f e m c 6 0 w 1 k J X R 0 w = < / D a t a M a s h u p > 
</file>

<file path=customXml/itemProps1.xml><?xml version="1.0" encoding="utf-8"?>
<ds:datastoreItem xmlns:ds="http://schemas.openxmlformats.org/officeDocument/2006/customXml" ds:itemID="{EBCF9DF7-7026-4B6C-9DBC-64129DEF2DE5}"/>
</file>

<file path=customXml/itemProps2.xml><?xml version="1.0" encoding="utf-8"?>
<ds:datastoreItem xmlns:ds="http://schemas.openxmlformats.org/officeDocument/2006/customXml" ds:itemID="{7CDBD8B5-4C8C-4DF0-8A67-85CB02F756B5}"/>
</file>

<file path=customXml/itemProps3.xml><?xml version="1.0" encoding="utf-8"?>
<ds:datastoreItem xmlns:ds="http://schemas.openxmlformats.org/officeDocument/2006/customXml" ds:itemID="{5CD6515A-EFA8-4FC8-8029-93D64DBC828A}"/>
</file>

<file path=customXml/itemProps4.xml><?xml version="1.0" encoding="utf-8"?>
<ds:datastoreItem xmlns:ds="http://schemas.openxmlformats.org/officeDocument/2006/customXml" ds:itemID="{2FBBD208-6D35-463D-82E0-12770EEB84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Randeberg Bjørn</dc:creator>
  <cp:keywords/>
  <dc:description/>
  <cp:lastModifiedBy/>
  <cp:revision/>
  <dcterms:created xsi:type="dcterms:W3CDTF">2021-06-10T05:32:19Z</dcterms:created>
  <dcterms:modified xsi:type="dcterms:W3CDTF">2024-11-19T11:40:07Z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0x010100928CE4EE7DFE264FA2AEAB204A8D54BA</vt:lpwstr>
  </property>
  <property fmtid="{D5CDD505-2E9C-101B-9397-08002B2CF9AE}" pid="3" name="MediaServiceImageTags">
    <vt:lpwstr/>
  </property>
</Properties>
</file>