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rafOD\OD-2019\Prod-tall\"/>
    </mc:Choice>
  </mc:AlternateContent>
  <xr:revisionPtr revIDLastSave="0" documentId="13_ncr:1_{575A9996-4DCE-4DEC-95EA-4A1E54743562}" xr6:coauthVersionLast="36" xr6:coauthVersionMax="36" xr10:uidLastSave="{00000000-0000-0000-0000-000000000000}"/>
  <bookViews>
    <workbookView xWindow="0" yWindow="0" windowWidth="17595" windowHeight="8445" tabRatio="894" firstSheet="1" activeTab="7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<sst xmlns="http://schemas.openxmlformats.org/spreadsheetml/2006/main" count="198" uniqueCount="58">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</sst>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1.2648987096774194</c:v>
                </c:pt>
                <c:pt idx="5">
                  <c:v>1.0665743333333333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1.6222112903225807</c:v>
                </c:pt>
                <c:pt idx="1">
                  <c:v>1.5655360714285715</c:v>
                </c:pt>
                <c:pt idx="2">
                  <c:v>1.5201509677419354</c:v>
                </c:pt>
                <c:pt idx="3">
                  <c:v>1.513374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1.5262380645161291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1.4818022580645163</c:v>
                </c:pt>
                <c:pt idx="10">
                  <c:v>1.4959716666666665</c:v>
                </c:pt>
                <c:pt idx="11">
                  <c:v>1.5073680645161291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5085671983309764E-2"/>
          <c:y val="0.92192760981305255"/>
          <c:w val="0.86111070731543171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1.2648987096774194</c:v>
                </c:pt>
                <c:pt idx="5">
                  <c:v>1.0665743333333333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1.6222112903225807</c:v>
                </c:pt>
                <c:pt idx="1">
                  <c:v>1.5655360714285715</c:v>
                </c:pt>
                <c:pt idx="2">
                  <c:v>1.5201509677419354</c:v>
                </c:pt>
                <c:pt idx="3">
                  <c:v>1.513374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1.5262380645161291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1.4818022580645163</c:v>
                </c:pt>
                <c:pt idx="10">
                  <c:v>1.4959716666666665</c:v>
                </c:pt>
                <c:pt idx="11">
                  <c:v>1.5073680645161291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8.6538663436301219E-2"/>
          <c:y val="0.92192760981305255"/>
          <c:w val="0.86794831415303852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1.2648987096774194</c:v>
                </c:pt>
                <c:pt idx="5">
                  <c:v>1.0665743333333333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2.8305000000000004E-2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0.3145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2.0247712903225805</c:v>
                </c:pt>
                <c:pt idx="1">
                  <c:v>1.9485521428571431</c:v>
                </c:pt>
                <c:pt idx="2">
                  <c:v>1.9022177419354838</c:v>
                </c:pt>
                <c:pt idx="3">
                  <c:v>1.8689686666666667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1.9131745161290323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1.8573761290322581</c:v>
                </c:pt>
                <c:pt idx="10">
                  <c:v>1.8754683333333335</c:v>
                </c:pt>
                <c:pt idx="11">
                  <c:v>1.8523035483870971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8155037818216162E-2"/>
          <c:y val="0.9242958733561446"/>
          <c:w val="0.86881403963322057"/>
          <c:h val="5.9997320361132866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1.2648987096774194</c:v>
                </c:pt>
                <c:pt idx="5">
                  <c:v>1.0665743333333333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2.8305000000000004E-2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0.3145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2.0247712903225805</c:v>
                </c:pt>
                <c:pt idx="1">
                  <c:v>1.9485521428571431</c:v>
                </c:pt>
                <c:pt idx="2">
                  <c:v>1.9022177419354838</c:v>
                </c:pt>
                <c:pt idx="3">
                  <c:v>1.8689686666666667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1.9131745161290323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1.8573761290322581</c:v>
                </c:pt>
                <c:pt idx="10">
                  <c:v>1.8754683333333335</c:v>
                </c:pt>
                <c:pt idx="11">
                  <c:v>1.8523035483870971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309185002260321"/>
          <c:y val="0.93038639148540359"/>
          <c:w val="0.8696049497668833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361.46428571428572</c:v>
                </c:pt>
                <c:pt idx="2">
                  <c:v>351.51612903225805</c:v>
                </c:pt>
                <c:pt idx="3">
                  <c:v>336.53333333333336</c:v>
                </c:pt>
                <c:pt idx="4">
                  <c:v>314.32258064516128</c:v>
                </c:pt>
                <c:pt idx="5">
                  <c:v>313.33333333333331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362.41935483870969</c:v>
                </c:pt>
                <c:pt idx="1">
                  <c:v>356.32142857142856</c:v>
                </c:pt>
                <c:pt idx="2">
                  <c:v>347.58064516129031</c:v>
                </c:pt>
                <c:pt idx="3">
                  <c:v>333.23333333333335</c:v>
                </c:pt>
                <c:pt idx="4">
                  <c:v>305</c:v>
                </c:pt>
                <c:pt idx="5">
                  <c:v>306.13333333333333</c:v>
                </c:pt>
                <c:pt idx="6">
                  <c:v>339.03225806451616</c:v>
                </c:pt>
                <c:pt idx="7">
                  <c:v>326.16129032258067</c:v>
                </c:pt>
                <c:pt idx="8">
                  <c:v>298.53333333333336</c:v>
                </c:pt>
                <c:pt idx="9">
                  <c:v>338.54838709677421</c:v>
                </c:pt>
                <c:pt idx="10">
                  <c:v>338.36666666666667</c:v>
                </c:pt>
                <c:pt idx="11">
                  <c:v>345.67741935483872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403171427792787"/>
          <c:y val="0.92336407567544787"/>
          <c:w val="0.86732584278151836"/>
          <c:h val="6.0735792178178302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361.46428571428572</c:v>
                </c:pt>
                <c:pt idx="2">
                  <c:v>351.51612903225805</c:v>
                </c:pt>
                <c:pt idx="3">
                  <c:v>336.53333333333336</c:v>
                </c:pt>
                <c:pt idx="4">
                  <c:v>314.32258064516128</c:v>
                </c:pt>
                <c:pt idx="5">
                  <c:v>313.33333333333331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362.41935483870969</c:v>
                </c:pt>
                <c:pt idx="1">
                  <c:v>356.32142857142856</c:v>
                </c:pt>
                <c:pt idx="2">
                  <c:v>347.58064516129031</c:v>
                </c:pt>
                <c:pt idx="3">
                  <c:v>333.23333333333335</c:v>
                </c:pt>
                <c:pt idx="4">
                  <c:v>305</c:v>
                </c:pt>
                <c:pt idx="5">
                  <c:v>306.13333333333333</c:v>
                </c:pt>
                <c:pt idx="6">
                  <c:v>339.03225806451616</c:v>
                </c:pt>
                <c:pt idx="7">
                  <c:v>326.16129032258067</c:v>
                </c:pt>
                <c:pt idx="8">
                  <c:v>298.53333333333336</c:v>
                </c:pt>
                <c:pt idx="9">
                  <c:v>338.54838709677421</c:v>
                </c:pt>
                <c:pt idx="10">
                  <c:v>338.36666666666667</c:v>
                </c:pt>
                <c:pt idx="11">
                  <c:v>345.67741935483872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1448005459121215"/>
          <c:y val="0.92336407567544787"/>
          <c:w val="0.86870330491075376"/>
          <c:h val="6.0735792178178302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0.63900000000000012</c:v>
                </c:pt>
                <c:pt idx="2">
                  <c:v>0.63061290322580643</c:v>
                </c:pt>
                <c:pt idx="3">
                  <c:v>0.60980000000000001</c:v>
                </c:pt>
                <c:pt idx="4">
                  <c:v>0.56767741935483873</c:v>
                </c:pt>
                <c:pt idx="5">
                  <c:v>0.53739999999999999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0.68432258064516127</c:v>
                </c:pt>
                <c:pt idx="1">
                  <c:v>0.66610714285714301</c:v>
                </c:pt>
                <c:pt idx="2">
                  <c:v>0.64999999999999991</c:v>
                </c:pt>
                <c:pt idx="3">
                  <c:v>0.63036666666666674</c:v>
                </c:pt>
                <c:pt idx="4">
                  <c:v>0.56848387096774189</c:v>
                </c:pt>
                <c:pt idx="5">
                  <c:v>0.59983333333333322</c:v>
                </c:pt>
                <c:pt idx="6">
                  <c:v>0.64319354838709675</c:v>
                </c:pt>
                <c:pt idx="7">
                  <c:v>0.62354838709677418</c:v>
                </c:pt>
                <c:pt idx="8">
                  <c:v>0.55446666666666666</c:v>
                </c:pt>
                <c:pt idx="9">
                  <c:v>0.6338387096774194</c:v>
                </c:pt>
                <c:pt idx="10">
                  <c:v>0.63653333333333328</c:v>
                </c:pt>
                <c:pt idx="11">
                  <c:v>0.64016129032258062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tabSelected="1"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0.01893</cdr:x>
      <cdr:y>0.03865</cdr:y>
    </cdr:from>
    <cdr:to>
      <cdr:x>0.16054</cdr:x>
      <cdr:y>0.08173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140269" y="185034"/>
          <a:ext cx="1049394" cy="206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0.47901</cdr:x>
      <cdr:y>0.54034</cdr:y>
    </cdr:from>
    <cdr:to>
      <cdr:x>0.52574</cdr:x>
      <cdr:y>0.77719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155808" y="2980936"/>
          <a:ext cx="1134006" cy="34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7412182" cy="479241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0.02102</cdr:x>
      <cdr:y>0.04285</cdr:y>
    </cdr:from>
    <cdr:to>
      <cdr:x>0.16646</cdr:x>
      <cdr:y>0.10601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155818" y="205344"/>
          <a:ext cx="1078028" cy="302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0.48279</cdr:x>
      <cdr:y>0.32737</cdr:y>
    </cdr:from>
    <cdr:to>
      <cdr:x>0.52339</cdr:x>
      <cdr:y>0.54665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203556" y="1943862"/>
          <a:ext cx="1050877" cy="300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7412182" cy="479241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0.02343</cdr:x>
      <cdr:y>0.04067</cdr:y>
    </cdr:from>
    <cdr:to>
      <cdr:x>0.16875</cdr:x>
      <cdr:y>0.10388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173676" y="194896"/>
          <a:ext cx="1077138" cy="302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0.48938</cdr:x>
      <cdr:y>0.32211</cdr:y>
    </cdr:from>
    <cdr:to>
      <cdr:x>0.54264</cdr:x>
      <cdr:y>0.57162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226892" y="1944167"/>
          <a:ext cx="1195740" cy="394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0.48737</cdr:x>
      <cdr:y>0.39832</cdr:y>
    </cdr:from>
    <cdr:to>
      <cdr:x>0.52797</cdr:x>
      <cdr:y>0.60038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095235" y="2799487"/>
          <a:ext cx="120885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429500" cy="47929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0.47049</cdr:x>
      <cdr:y>0.40063</cdr:y>
    </cdr:from>
    <cdr:to>
      <cdr:x>0.52338</cdr:x>
      <cdr:y>0.65024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093796" y="2321922"/>
          <a:ext cx="1196368" cy="392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429500" cy="47929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0.4648</cdr:x>
      <cdr:y>0.42686</cdr:y>
    </cdr:from>
    <cdr:to>
      <cdr:x>0.51001</cdr:x>
      <cdr:y>0.69913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968706" y="2530472"/>
          <a:ext cx="1304985" cy="33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7410450" cy="48514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0.01365</cdr:x>
      <cdr:y>0.04191</cdr:y>
    </cdr:from>
    <cdr:to>
      <cdr:x>0.1552</cdr:x>
      <cdr:y>0.085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101183" y="203316"/>
          <a:ext cx="1048949" cy="20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0.47724</cdr:x>
      <cdr:y>0.53459</cdr:y>
    </cdr:from>
    <cdr:to>
      <cdr:x>0.51976</cdr:x>
      <cdr:y>0.73429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209689" y="2920384"/>
          <a:ext cx="968839" cy="315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7410450" cy="478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workbookViewId="0">
      <selection sqref="A1:O31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2018</v>
      </c>
      <c r="B8" s="1">
        <v>43101</v>
      </c>
      <c r="C8" s="28">
        <v>8.0619000000000014</v>
      </c>
      <c r="D8" s="24">
        <v>7.9950000000000001</v>
      </c>
      <c r="E8" s="24">
        <v>0.14000000000000001</v>
      </c>
      <c r="F8" s="24">
        <v>1.8440000000000001</v>
      </c>
      <c r="G8" s="4">
        <f>SUM(D8:F8)</f>
        <v>9.9789999999999992</v>
      </c>
      <c r="H8" s="28">
        <v>11.121330913343277</v>
      </c>
      <c r="I8" s="24">
        <v>11.234999999999999</v>
      </c>
      <c r="J8" s="4">
        <f>SUM(G8+I8)</f>
        <v>21.213999999999999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25">
      <c r="A9">
        <v>2018</v>
      </c>
      <c r="B9" s="1">
        <v>43132</v>
      </c>
      <c r="C9" s="28">
        <v>7.2359999999999998</v>
      </c>
      <c r="D9" s="24">
        <v>6.9690000000000003</v>
      </c>
      <c r="E9" s="24">
        <v>0.14199999999999999</v>
      </c>
      <c r="F9" s="24">
        <v>1.5629999999999999</v>
      </c>
      <c r="G9" s="4">
        <f t="shared" ref="G9:G32" si="0">SUM(D9:F9)</f>
        <v>8.6740000000000013</v>
      </c>
      <c r="H9" s="28">
        <v>9.9639258981578003</v>
      </c>
      <c r="I9" s="24">
        <v>9.9770000000000003</v>
      </c>
      <c r="J9" s="4">
        <f t="shared" ref="J9:J31" si="1">SUM(G9+I9)</f>
        <v>18.651000000000003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25">
      <c r="A10">
        <v>2018</v>
      </c>
      <c r="B10" s="1">
        <v>43160</v>
      </c>
      <c r="C10" s="28">
        <v>7.8787999999999991</v>
      </c>
      <c r="D10" s="24">
        <v>7.492</v>
      </c>
      <c r="E10" s="24">
        <v>0.14299999999999999</v>
      </c>
      <c r="F10" s="24">
        <v>1.74</v>
      </c>
      <c r="G10" s="4">
        <f t="shared" si="0"/>
        <v>9.375</v>
      </c>
      <c r="H10" s="28">
        <v>11.004519064825036</v>
      </c>
      <c r="I10" s="24">
        <v>10.775</v>
      </c>
      <c r="J10" s="4">
        <f t="shared" si="1"/>
        <v>20.149999999999999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25">
      <c r="A11">
        <v>2018</v>
      </c>
      <c r="B11" s="1">
        <v>43191</v>
      </c>
      <c r="C11" s="28">
        <v>7.5328999999999962</v>
      </c>
      <c r="D11" s="20">
        <v>7.218</v>
      </c>
      <c r="E11" s="20">
        <v>0.14699999999999999</v>
      </c>
      <c r="F11" s="20">
        <v>1.5489999999999999</v>
      </c>
      <c r="G11" s="4">
        <f t="shared" si="0"/>
        <v>8.9139999999999997</v>
      </c>
      <c r="H11" s="28">
        <v>9.9964525713713872</v>
      </c>
      <c r="I11" s="20">
        <v>9.9969999999999999</v>
      </c>
      <c r="J11" s="4">
        <f t="shared" si="1"/>
        <v>18.911000000000001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25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9.4550000000000001</v>
      </c>
      <c r="J12" s="4">
        <f t="shared" si="1"/>
        <v>17.622999999999998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25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9.1839999999999993</v>
      </c>
      <c r="J13" s="4">
        <f t="shared" si="1"/>
        <v>17.994999999999997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25">
      <c r="A14">
        <v>2018</v>
      </c>
      <c r="B14" s="1">
        <v>43282</v>
      </c>
      <c r="C14" s="28">
        <v>7.7204999999999995</v>
      </c>
      <c r="D14" s="24">
        <v>7.5220000000000002</v>
      </c>
      <c r="E14" s="24">
        <v>0.15</v>
      </c>
      <c r="F14" s="24">
        <v>1.7569999999999999</v>
      </c>
      <c r="G14" s="4">
        <f t="shared" si="0"/>
        <v>9.4290000000000003</v>
      </c>
      <c r="H14" s="28">
        <v>10.19580437360163</v>
      </c>
      <c r="I14" s="24">
        <v>10.51</v>
      </c>
      <c r="J14" s="4">
        <f t="shared" si="1"/>
        <v>19.939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25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10.111000000000001</v>
      </c>
      <c r="J15" s="4">
        <f t="shared" si="1"/>
        <v>19.329999999999998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25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8.9559999999999995</v>
      </c>
      <c r="J16" s="4">
        <f t="shared" si="1"/>
        <v>16.634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25">
      <c r="A17">
        <v>2018</v>
      </c>
      <c r="B17" s="1">
        <v>43374</v>
      </c>
      <c r="C17" s="28">
        <v>7.7886000000000006</v>
      </c>
      <c r="D17" s="20">
        <v>7.3029999999999999</v>
      </c>
      <c r="E17" s="20">
        <v>0.14499999999999999</v>
      </c>
      <c r="F17" s="20">
        <v>1.706</v>
      </c>
      <c r="G17" s="4">
        <f t="shared" si="0"/>
        <v>9.1539999999999999</v>
      </c>
      <c r="H17" s="28">
        <v>10.7977351883087</v>
      </c>
      <c r="I17" s="20">
        <v>10.494999999999999</v>
      </c>
      <c r="J17" s="4">
        <f t="shared" si="1"/>
        <v>19.649000000000001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25">
      <c r="A18">
        <v>2018</v>
      </c>
      <c r="B18" s="1">
        <v>43405</v>
      </c>
      <c r="C18" s="28">
        <v>7.442899999999999</v>
      </c>
      <c r="D18" s="24">
        <v>7.1349999999999998</v>
      </c>
      <c r="E18" s="24">
        <v>0.13800000000000001</v>
      </c>
      <c r="F18" s="24">
        <v>1.6719999999999999</v>
      </c>
      <c r="G18" s="4">
        <f t="shared" si="0"/>
        <v>8.9450000000000003</v>
      </c>
      <c r="H18" s="28">
        <v>10.937090839535363</v>
      </c>
      <c r="I18" s="24">
        <v>10.151</v>
      </c>
      <c r="J18" s="4">
        <f t="shared" si="1"/>
        <v>19.096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25">
      <c r="A19">
        <v>2018</v>
      </c>
      <c r="B19" s="1">
        <v>43435</v>
      </c>
      <c r="C19" s="28">
        <v>7.6070000000000002</v>
      </c>
      <c r="D19" s="24">
        <v>7.4290000000000003</v>
      </c>
      <c r="E19" s="24">
        <v>0.13600000000000001</v>
      </c>
      <c r="F19" s="24">
        <v>1.5640000000000001</v>
      </c>
      <c r="G19" s="4">
        <f t="shared" si="0"/>
        <v>9.1290000000000013</v>
      </c>
      <c r="H19" s="28">
        <v>11.235424188613706</v>
      </c>
      <c r="I19" s="24">
        <v>10.715999999999999</v>
      </c>
      <c r="J19" s="4">
        <f t="shared" si="1"/>
        <v>19.844999999999999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25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25">
      <c r="A21">
        <v>2019</v>
      </c>
      <c r="B21" s="1">
        <v>43497</v>
      </c>
      <c r="C21" s="28">
        <v>6.4099999999999984</v>
      </c>
      <c r="D21" s="24">
        <v>6.1790000000000003</v>
      </c>
      <c r="E21" s="24">
        <v>0.13700000000000001</v>
      </c>
      <c r="F21" s="24">
        <v>1.4550000000000001</v>
      </c>
      <c r="G21" s="4">
        <f t="shared" si="0"/>
        <v>7.7710000000000008</v>
      </c>
      <c r="H21" s="28">
        <v>9.9437302619407255</v>
      </c>
      <c r="I21" s="24">
        <v>10.121</v>
      </c>
      <c r="J21" s="4">
        <f t="shared" si="1"/>
        <v>17.892000000000003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25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10.897</v>
      </c>
      <c r="J22" s="4">
        <f t="shared" si="1"/>
        <v>19.548999999999999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25">
      <c r="A23">
        <v>2019</v>
      </c>
      <c r="B23" s="1">
        <v>43556</v>
      </c>
      <c r="C23" s="28">
        <v>6.6231040081046508</v>
      </c>
      <c r="D23" s="24">
        <v>6.5270000000000001</v>
      </c>
      <c r="E23" s="24">
        <v>0.14399999999999999</v>
      </c>
      <c r="F23" s="24">
        <v>1.5269999999999999</v>
      </c>
      <c r="G23" s="4">
        <f t="shared" si="0"/>
        <v>8.1980000000000004</v>
      </c>
      <c r="H23" s="28">
        <v>9.9986257094645357</v>
      </c>
      <c r="I23" s="24">
        <v>10.096</v>
      </c>
      <c r="J23" s="4">
        <f t="shared" si="1"/>
        <v>18.294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25">
      <c r="A24">
        <v>2019</v>
      </c>
      <c r="B24" s="1">
        <v>43586</v>
      </c>
      <c r="C24" s="28">
        <v>6.5156905216574676</v>
      </c>
      <c r="D24" s="24">
        <v>6.234</v>
      </c>
      <c r="E24" s="24">
        <v>0.154</v>
      </c>
      <c r="F24" s="24">
        <v>1.466</v>
      </c>
      <c r="G24" s="26">
        <f t="shared" si="0"/>
        <v>7.8540000000000001</v>
      </c>
      <c r="H24" s="28">
        <v>10.09234638565824</v>
      </c>
      <c r="I24" s="24">
        <v>9.7439999999999998</v>
      </c>
      <c r="J24" s="4">
        <f t="shared" si="1"/>
        <v>17.597999999999999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25">
      <c r="A25">
        <v>2019</v>
      </c>
      <c r="B25" s="1">
        <v>43617</v>
      </c>
      <c r="C25" s="28">
        <v>5.6674597525596591</v>
      </c>
      <c r="D25" s="29">
        <v>5.0869999999999997</v>
      </c>
      <c r="E25" s="29">
        <v>0.13500000000000001</v>
      </c>
      <c r="F25" s="29">
        <v>1.5</v>
      </c>
      <c r="G25" s="4">
        <f t="shared" si="0"/>
        <v>6.7219999999999995</v>
      </c>
      <c r="H25" s="28">
        <v>9.8672034009612073</v>
      </c>
      <c r="I25" s="29">
        <v>9.4</v>
      </c>
      <c r="J25" s="4">
        <f t="shared" si="1"/>
        <v>16.122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25">
      <c r="A26">
        <v>2019</v>
      </c>
      <c r="B26" s="1">
        <v>43647</v>
      </c>
      <c r="C26" s="28">
        <v>6.9855159477880768</v>
      </c>
      <c r="D26" s="24"/>
      <c r="E26" s="24"/>
      <c r="F26" s="24"/>
      <c r="G26" s="26">
        <f t="shared" si="0"/>
        <v>0</v>
      </c>
      <c r="H26" s="28">
        <v>10.158226859708654</v>
      </c>
      <c r="I26" s="24"/>
      <c r="J26" s="4">
        <f t="shared" si="1"/>
        <v>0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25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25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25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25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25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N3" sqref="N3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1.6222112903225807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2.0247712903225805</v>
      </c>
      <c r="H8" s="32">
        <f>'produksjonsdata-Sm3'!H8*1000/'produksjonsdata-per dag'!$N8</f>
        <v>358.75261010784766</v>
      </c>
      <c r="I8" s="32">
        <f>'produksjonsdata-Sm3'!I8*1000/'produksjonsdata-per dag'!$N8</f>
        <v>362.41935483870969</v>
      </c>
      <c r="J8" s="32">
        <f>'produksjonsdata-Sm3'!J8/N8</f>
        <v>0.68432258064516127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25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1.5655360714285715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1.9485521428571431</v>
      </c>
      <c r="H9" s="32">
        <f>'produksjonsdata-Sm3'!H9*1000/'produksjonsdata-per dag'!$N9</f>
        <v>355.8544963627786</v>
      </c>
      <c r="I9" s="32">
        <f>'produksjonsdata-Sm3'!I9*1000/'produksjonsdata-per dag'!$N9</f>
        <v>356.32142857142856</v>
      </c>
      <c r="J9" s="32">
        <f>'produksjonsdata-Sm3'!J9/N9</f>
        <v>0.66610714285714301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25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1.5201509677419354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1.9022177419354838</v>
      </c>
      <c r="H10" s="32">
        <f>'produksjonsdata-Sm3'!H10*1000/'produksjonsdata-per dag'!$N10</f>
        <v>354.98448596209789</v>
      </c>
      <c r="I10" s="32">
        <f>'produksjonsdata-Sm3'!I10*1000/'produksjonsdata-per dag'!$N10</f>
        <v>347.58064516129031</v>
      </c>
      <c r="J10" s="32">
        <f>'produksjonsdata-Sm3'!J10/N10</f>
        <v>0.64999999999999991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25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1.513374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1.8689686666666667</v>
      </c>
      <c r="H11" s="32">
        <f>'produksjonsdata-Sm3'!H11*1000/'produksjonsdata-per dag'!$N11</f>
        <v>333.21508571237956</v>
      </c>
      <c r="I11" s="32">
        <f>'produksjonsdata-Sm3'!I11*1000/'produksjonsdata-per dag'!$N11</f>
        <v>333.23333333333335</v>
      </c>
      <c r="J11" s="32">
        <f>'produksjonsdata-Sm3'!J11/N11</f>
        <v>0.63036666666666674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25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</v>
      </c>
      <c r="J12" s="32">
        <f>'produksjonsdata-Sm3'!J12/N12</f>
        <v>0.56848387096774189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25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306.13333333333333</v>
      </c>
      <c r="J13" s="32">
        <f>'produksjonsdata-Sm3'!J13/N13</f>
        <v>0.59983333333333322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25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1.5262380645161291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1.9131745161290323</v>
      </c>
      <c r="H14" s="32">
        <f>'produksjonsdata-Sm3'!H14*1000/'produksjonsdata-per dag'!$N14</f>
        <v>328.89691527747192</v>
      </c>
      <c r="I14" s="32">
        <f>'produksjonsdata-Sm3'!I14*1000/'produksjonsdata-per dag'!$N14</f>
        <v>339.03225806451616</v>
      </c>
      <c r="J14" s="32">
        <f>'produksjonsdata-Sm3'!J14/N14</f>
        <v>0.64319354838709675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25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326.16129032258067</v>
      </c>
      <c r="J15" s="32">
        <f>'produksjonsdata-Sm3'!J15/N15</f>
        <v>0.62354838709677418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25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298.53333333333336</v>
      </c>
      <c r="J16" s="32">
        <f>'produksjonsdata-Sm3'!J16/N16</f>
        <v>0.55446666666666666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25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1.4818022580645163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1.8573761290322581</v>
      </c>
      <c r="H17" s="32">
        <f>'produksjonsdata-Sm3'!H17*1000/'produksjonsdata-per dag'!$N17</f>
        <v>348.3140383325387</v>
      </c>
      <c r="I17" s="32">
        <f>'produksjonsdata-Sm3'!I17*1000/'produksjonsdata-per dag'!$N17</f>
        <v>338.54838709677421</v>
      </c>
      <c r="J17" s="32">
        <f>'produksjonsdata-Sm3'!J17/N17</f>
        <v>0.6338387096774194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25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1.4959716666666665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1.8754683333333335</v>
      </c>
      <c r="H18" s="32">
        <f>'produksjonsdata-Sm3'!H18*1000/'produksjonsdata-per dag'!$N18</f>
        <v>364.56969465117879</v>
      </c>
      <c r="I18" s="32">
        <f>'produksjonsdata-Sm3'!I18*1000/'produksjonsdata-per dag'!$N18</f>
        <v>338.36666666666667</v>
      </c>
      <c r="J18" s="32">
        <f>'produksjonsdata-Sm3'!J18/N18</f>
        <v>0.63653333333333328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25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1.5073680645161291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1.8523035483870971</v>
      </c>
      <c r="H19" s="32">
        <f>'produksjonsdata-Sm3'!H19*1000/'produksjonsdata-per dag'!$N19</f>
        <v>362.43303834237764</v>
      </c>
      <c r="I19" s="32">
        <f>'produksjonsdata-Sm3'!I19*1000/'produksjonsdata-per dag'!$N19</f>
        <v>345.67741935483872</v>
      </c>
      <c r="J19" s="32">
        <f>'produksjonsdata-Sm3'!J19/N19</f>
        <v>0.64016129032258062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25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25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1.3880682142857144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1.7456996428571432</v>
      </c>
      <c r="H21" s="32">
        <f>'produksjonsdata-Sm3'!H21*1000/'produksjonsdata-per dag'!$N21</f>
        <v>355.1332236407402</v>
      </c>
      <c r="I21" s="32">
        <f>'produksjonsdata-Sm3'!I21*1000/'produksjonsdata-per dag'!$N21</f>
        <v>361.46428571428572</v>
      </c>
      <c r="J21" s="32">
        <f>'produksjonsdata-Sm3'!J21/N21</f>
        <v>0.63900000000000012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25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351.51612903225805</v>
      </c>
      <c r="J22" s="32">
        <f>'produksjonsdata-Sm3'!J22/N22</f>
        <v>0.63061290322580643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25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1.3684943333333335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1.7188473333333334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0.60980000000000001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25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1.2648987096774194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1.5936019354838709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314.32258064516128</v>
      </c>
      <c r="J24" s="32">
        <f>'produksjonsdata-Sm3'!J24/N24</f>
        <v>0.56767741935483873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25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1.0665743333333333</v>
      </c>
      <c r="E25" s="32">
        <f>'produksjonsdata-Sm3'!E25*6.29/'produksjonsdata-per dag'!$N25</f>
        <v>2.8305000000000004E-2</v>
      </c>
      <c r="F25" s="32">
        <f>'produksjonsdata-Sm3'!F25*6.29/'produksjonsdata-per dag'!$N25</f>
        <v>0.3145</v>
      </c>
      <c r="G25" s="32">
        <f>'produksjonsdata-Sm3'!G25*6.29/'produksjonsdata-per dag'!$N25</f>
        <v>1.4093793333333333</v>
      </c>
      <c r="H25" s="32">
        <f>'produksjonsdata-Sm3'!H25*1000/'produksjonsdata-per dag'!$N25</f>
        <v>328.90678003204022</v>
      </c>
      <c r="I25" s="32">
        <f>'produksjonsdata-Sm3'!I25*1000/'produksjonsdata-per dag'!$N25</f>
        <v>313.33333333333331</v>
      </c>
      <c r="J25" s="32">
        <f>'produksjonsdata-Sm3'!J25/N25</f>
        <v>0.53739999999999999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25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327.68473740995654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25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25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25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25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25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25">
      <c r="A32" s="3"/>
      <c r="B32" s="33">
        <v>43831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74d52cd-2ee0-4c46-a9b5-7f4054c7c5be"/>
    <ds:schemaRef ds:uri="2ae5ca6d-bcb8-4ec0-a8a7-29506e365b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Goa Rune</cp:lastModifiedBy>
  <cp:lastPrinted>2019-07-10T06:43:30Z</cp:lastPrinted>
  <dcterms:created xsi:type="dcterms:W3CDTF">2009-02-17T11:13:04Z</dcterms:created>
  <dcterms:modified xsi:type="dcterms:W3CDTF">2019-07-11T09:40:20Z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