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h\Desktop\pressemelding\"/>
    </mc:Choice>
  </mc:AlternateContent>
  <xr:revisionPtr revIDLastSave="0" documentId="8_{6FD55E17-5760-4662-987F-AB7EA1C5CD46}" xr6:coauthVersionLast="36" xr6:coauthVersionMax="36" xr10:uidLastSave="{00000000-0000-0000-0000-000000000000}"/>
  <bookViews>
    <workbookView xWindow="0" yWindow="0" windowWidth="17592" windowHeight="8688" tabRatio="894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<sst xmlns="http://schemas.openxmlformats.org/spreadsheetml/2006/main" count="198" uniqueCount="58">
  <si>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</si>
  <si>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</si>
  <si>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</si>
  <si>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</si>
  <si>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</si>
  <si>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</si>
  <si>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</si>
  <si>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</si>
  <si>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</si>
  <si>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</si>
  <si>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</si>
  <si>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</si>
  <si>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</si>
  <si>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</si>
  <si>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</si>
  <si>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</si>
  <si>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</si>
  <si>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</si>
  <si>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</si>
  <si>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</si>
  <si>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</si>
  <si>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</si>
  <si>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</si>
  <si>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</si>
  <si>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</si>
  <si>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</si>
  <si>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</si>
  <si>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</si>
  <si>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</si>
  <si>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</si>
  <si>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</si>
  <si>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</si>
  <si>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</si>
  <si>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</si>
  <si>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</si>
  <si>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</si>
  <si>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</si>
  <si>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</si>
  <si>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</si>
  <si>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</si>
  <si>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</si>
  <si>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</si>
  <si>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</si>
  <si>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</si>
  <si>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</si>
  <si>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</si>
  <si>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</si>
  <si>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</si>
  <si>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</si>
  <si>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ø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</si>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</sst>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1.2502896774193548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1.6222112903225807</c:v>
                </c:pt>
                <c:pt idx="1">
                  <c:v>1.5655360714285715</c:v>
                </c:pt>
                <c:pt idx="2">
                  <c:v>1.5201509677419354</c:v>
                </c:pt>
                <c:pt idx="3">
                  <c:v>1.513374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1.5262380645161291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1.4818022580645163</c:v>
                </c:pt>
                <c:pt idx="10">
                  <c:v>1.4959716666666665</c:v>
                </c:pt>
                <c:pt idx="11">
                  <c:v>1.5073680645161291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1.2502896774193548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1.6222112903225807</c:v>
                </c:pt>
                <c:pt idx="1">
                  <c:v>1.5655360714285715</c:v>
                </c:pt>
                <c:pt idx="2">
                  <c:v>1.5201509677419354</c:v>
                </c:pt>
                <c:pt idx="3">
                  <c:v>1.513374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1.5262380645161291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1.4818022580645163</c:v>
                </c:pt>
                <c:pt idx="10">
                  <c:v>1.4959716666666665</c:v>
                </c:pt>
                <c:pt idx="11">
                  <c:v>1.5073680645161291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1.2502896774193548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2.9420967741935481E-2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0.32663071428571427</c:v>
                </c:pt>
                <c:pt idx="2">
                  <c:v>0.33600774193548388</c:v>
                </c:pt>
                <c:pt idx="3">
                  <c:v>0.32016099999999997</c:v>
                </c:pt>
                <c:pt idx="4">
                  <c:v>0.31936967741935485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2.0247712903225805</c:v>
                </c:pt>
                <c:pt idx="1">
                  <c:v>1.9485521428571431</c:v>
                </c:pt>
                <c:pt idx="2">
                  <c:v>1.9022177419354838</c:v>
                </c:pt>
                <c:pt idx="3">
                  <c:v>1.8689686666666667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1.9131745161290323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1.8573761290322581</c:v>
                </c:pt>
                <c:pt idx="10">
                  <c:v>1.8754683333333335</c:v>
                </c:pt>
                <c:pt idx="11">
                  <c:v>1.8523035483870971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1.2502896774193548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2.9420967741935481E-2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0.32663071428571427</c:v>
                </c:pt>
                <c:pt idx="2">
                  <c:v>0.33600774193548388</c:v>
                </c:pt>
                <c:pt idx="3">
                  <c:v>0.32016099999999997</c:v>
                </c:pt>
                <c:pt idx="4">
                  <c:v>0.31936967741935485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2.0247712903225805</c:v>
                </c:pt>
                <c:pt idx="1">
                  <c:v>1.9485521428571431</c:v>
                </c:pt>
                <c:pt idx="2">
                  <c:v>1.9022177419354838</c:v>
                </c:pt>
                <c:pt idx="3">
                  <c:v>1.8689686666666667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1.9131745161290323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1.8573761290322581</c:v>
                </c:pt>
                <c:pt idx="10">
                  <c:v>1.8754683333333335</c:v>
                </c:pt>
                <c:pt idx="11">
                  <c:v>1.8523035483870971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358.80645161290323</c:v>
                </c:pt>
                <c:pt idx="1">
                  <c:v>359.32142857142856</c:v>
                </c:pt>
                <c:pt idx="2">
                  <c:v>349.38709677419354</c:v>
                </c:pt>
                <c:pt idx="3">
                  <c:v>334.36666666666667</c:v>
                </c:pt>
                <c:pt idx="4">
                  <c:v>318.38709677419354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362.41935483870969</c:v>
                </c:pt>
                <c:pt idx="1">
                  <c:v>356.32142857142856</c:v>
                </c:pt>
                <c:pt idx="2">
                  <c:v>347.58064516129031</c:v>
                </c:pt>
                <c:pt idx="3">
                  <c:v>333.23333333333335</c:v>
                </c:pt>
                <c:pt idx="4">
                  <c:v>305</c:v>
                </c:pt>
                <c:pt idx="5">
                  <c:v>306.13333333333333</c:v>
                </c:pt>
                <c:pt idx="6">
                  <c:v>339.03225806451616</c:v>
                </c:pt>
                <c:pt idx="7">
                  <c:v>326.16129032258067</c:v>
                </c:pt>
                <c:pt idx="8">
                  <c:v>298.53333333333336</c:v>
                </c:pt>
                <c:pt idx="9">
                  <c:v>338.54838709677421</c:v>
                </c:pt>
                <c:pt idx="10">
                  <c:v>338.36666666666667</c:v>
                </c:pt>
                <c:pt idx="11">
                  <c:v>345.67741935483872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358.80645161290323</c:v>
                </c:pt>
                <c:pt idx="1">
                  <c:v>359.32142857142856</c:v>
                </c:pt>
                <c:pt idx="2">
                  <c:v>349.38709677419354</c:v>
                </c:pt>
                <c:pt idx="3">
                  <c:v>334.36666666666667</c:v>
                </c:pt>
                <c:pt idx="4">
                  <c:v>318.38709677419354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362.41935483870969</c:v>
                </c:pt>
                <c:pt idx="1">
                  <c:v>356.32142857142856</c:v>
                </c:pt>
                <c:pt idx="2">
                  <c:v>347.58064516129031</c:v>
                </c:pt>
                <c:pt idx="3">
                  <c:v>333.23333333333335</c:v>
                </c:pt>
                <c:pt idx="4">
                  <c:v>305</c:v>
                </c:pt>
                <c:pt idx="5">
                  <c:v>306.13333333333333</c:v>
                </c:pt>
                <c:pt idx="6">
                  <c:v>339.03225806451616</c:v>
                </c:pt>
                <c:pt idx="7">
                  <c:v>326.16129032258067</c:v>
                </c:pt>
                <c:pt idx="8">
                  <c:v>298.53333333333336</c:v>
                </c:pt>
                <c:pt idx="9">
                  <c:v>338.54838709677421</c:v>
                </c:pt>
                <c:pt idx="10">
                  <c:v>338.36666666666667</c:v>
                </c:pt>
                <c:pt idx="11">
                  <c:v>345.67741935483872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0.64812903225806451</c:v>
                </c:pt>
                <c:pt idx="1">
                  <c:v>0.63689285714285704</c:v>
                </c:pt>
                <c:pt idx="2">
                  <c:v>0.62845161290322582</c:v>
                </c:pt>
                <c:pt idx="3">
                  <c:v>0.60763333333333336</c:v>
                </c:pt>
                <c:pt idx="4">
                  <c:v>0.57261290322580638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0.68432258064516127</c:v>
                </c:pt>
                <c:pt idx="1">
                  <c:v>0.66610714285714301</c:v>
                </c:pt>
                <c:pt idx="2">
                  <c:v>0.64999999999999991</c:v>
                </c:pt>
                <c:pt idx="3">
                  <c:v>0.63036666666666674</c:v>
                </c:pt>
                <c:pt idx="4">
                  <c:v>0.56848387096774189</c:v>
                </c:pt>
                <c:pt idx="5">
                  <c:v>0.59983333333333322</c:v>
                </c:pt>
                <c:pt idx="6">
                  <c:v>0.64319354838709675</c:v>
                </c:pt>
                <c:pt idx="7">
                  <c:v>0.62354838709677418</c:v>
                </c:pt>
                <c:pt idx="8">
                  <c:v>0.55446666666666666</c:v>
                </c:pt>
                <c:pt idx="9">
                  <c:v>0.6338387096774194</c:v>
                </c:pt>
                <c:pt idx="10">
                  <c:v>0.63653333333333328</c:v>
                </c:pt>
                <c:pt idx="11">
                  <c:v>0.64016129032258062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0.40983</cdr:x>
      <cdr:y>0.50955</cdr:y>
    </cdr:from>
    <cdr:to>
      <cdr:x>0.44824</cdr:x>
      <cdr:y>0.70184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396992" y="3445304"/>
          <a:ext cx="1150221" cy="355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0.40864</cdr:x>
      <cdr:y>0.32211</cdr:y>
    </cdr:from>
    <cdr:to>
      <cdr:x>0.44924</cdr:x>
      <cdr:y>0.49258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460912" y="2249084"/>
          <a:ext cx="1019861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0.41974</cdr:x>
      <cdr:y>0.30422</cdr:y>
    </cdr:from>
    <cdr:to>
      <cdr:x>0.46373</cdr:x>
      <cdr:y>0.49753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511030" y="2194652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0.41798</cdr:x>
      <cdr:y>0.36779</cdr:y>
    </cdr:from>
    <cdr:to>
      <cdr:x>0.45858</cdr:x>
      <cdr:y>0.56985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452876" y="2616884"/>
          <a:ext cx="120885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0.39824</cdr:x>
      <cdr:y>0.37767</cdr:y>
    </cdr:from>
    <cdr:to>
      <cdr:x>0.45113</cdr:x>
      <cdr:y>0.61888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221044" y="2731281"/>
          <a:ext cx="1441008" cy="490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0.39563</cdr:x>
      <cdr:y>0.37142</cdr:y>
    </cdr:from>
    <cdr:to>
      <cdr:x>0.44084</cdr:x>
      <cdr:y>0.64369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068421" y="2822346"/>
          <a:ext cx="1626563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0.40111</cdr:x>
      <cdr:y>0.50105</cdr:y>
    </cdr:from>
    <cdr:to>
      <cdr:x>0.44363</cdr:x>
      <cdr:y>0.66006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428828" y="3320133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workbookViewId="0">
      <selection activeCell="A23" sqref="A23:XFD23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7.9950000000000001</v>
      </c>
      <c r="E8" s="24">
        <v>0.14000000000000001</v>
      </c>
      <c r="F8" s="24">
        <v>1.8440000000000001</v>
      </c>
      <c r="G8" s="4">
        <f>SUM(D8:F8)</f>
        <v>9.9789999999999992</v>
      </c>
      <c r="H8" s="28">
        <v>11.121330913343277</v>
      </c>
      <c r="I8" s="24">
        <v>11.234999999999999</v>
      </c>
      <c r="J8" s="4">
        <f>SUM(G8+I8)</f>
        <v>21.213999999999999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6.9690000000000003</v>
      </c>
      <c r="E9" s="24">
        <v>0.14199999999999999</v>
      </c>
      <c r="F9" s="24">
        <v>1.5629999999999999</v>
      </c>
      <c r="G9" s="4">
        <f t="shared" ref="G9:G32" si="0">SUM(D9:F9)</f>
        <v>8.6740000000000013</v>
      </c>
      <c r="H9" s="28">
        <v>9.9639258981578003</v>
      </c>
      <c r="I9" s="24">
        <v>9.9770000000000003</v>
      </c>
      <c r="J9" s="4">
        <f t="shared" ref="J9:J31" si="1">SUM(G9+I9)</f>
        <v>18.651000000000003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7.492</v>
      </c>
      <c r="E10" s="24">
        <v>0.14299999999999999</v>
      </c>
      <c r="F10" s="24">
        <v>1.74</v>
      </c>
      <c r="G10" s="4">
        <f t="shared" si="0"/>
        <v>9.375</v>
      </c>
      <c r="H10" s="28">
        <v>11.004519064825036</v>
      </c>
      <c r="I10" s="24">
        <v>10.775</v>
      </c>
      <c r="J10" s="4">
        <f t="shared" si="1"/>
        <v>20.149999999999999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7.218</v>
      </c>
      <c r="E11" s="20">
        <v>0.14699999999999999</v>
      </c>
      <c r="F11" s="20">
        <v>1.5489999999999999</v>
      </c>
      <c r="G11" s="4">
        <f t="shared" si="0"/>
        <v>8.9139999999999997</v>
      </c>
      <c r="H11" s="28">
        <v>9.9964525713713872</v>
      </c>
      <c r="I11" s="20">
        <v>9.9969999999999999</v>
      </c>
      <c r="J11" s="4">
        <f t="shared" si="1"/>
        <v>18.911000000000001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9.4550000000000001</v>
      </c>
      <c r="J12" s="4">
        <f t="shared" si="1"/>
        <v>17.622999999999998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9.1839999999999993</v>
      </c>
      <c r="J13" s="4">
        <f t="shared" si="1"/>
        <v>17.994999999999997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7.5220000000000002</v>
      </c>
      <c r="E14" s="24">
        <v>0.15</v>
      </c>
      <c r="F14" s="24">
        <v>1.7569999999999999</v>
      </c>
      <c r="G14" s="4">
        <f t="shared" si="0"/>
        <v>9.4290000000000003</v>
      </c>
      <c r="H14" s="28">
        <v>10.19580437360163</v>
      </c>
      <c r="I14" s="24">
        <v>10.51</v>
      </c>
      <c r="J14" s="4">
        <f t="shared" si="1"/>
        <v>19.939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10.111000000000001</v>
      </c>
      <c r="J15" s="4">
        <f t="shared" si="1"/>
        <v>19.329999999999998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8.9559999999999995</v>
      </c>
      <c r="J16" s="4">
        <f t="shared" si="1"/>
        <v>16.634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7.3029999999999999</v>
      </c>
      <c r="E17" s="20">
        <v>0.14499999999999999</v>
      </c>
      <c r="F17" s="20">
        <v>1.706</v>
      </c>
      <c r="G17" s="4">
        <f t="shared" si="0"/>
        <v>9.1539999999999999</v>
      </c>
      <c r="H17" s="28">
        <v>10.7977351883087</v>
      </c>
      <c r="I17" s="20">
        <v>10.494999999999999</v>
      </c>
      <c r="J17" s="4">
        <f t="shared" si="1"/>
        <v>19.649000000000001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7.1349999999999998</v>
      </c>
      <c r="E18" s="24">
        <v>0.13800000000000001</v>
      </c>
      <c r="F18" s="24">
        <v>1.6719999999999999</v>
      </c>
      <c r="G18" s="4">
        <f t="shared" si="0"/>
        <v>8.9450000000000003</v>
      </c>
      <c r="H18" s="28">
        <v>10.937090839535363</v>
      </c>
      <c r="I18" s="24">
        <v>10.151</v>
      </c>
      <c r="J18" s="4">
        <f t="shared" si="1"/>
        <v>19.096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7.4290000000000003</v>
      </c>
      <c r="E19" s="24">
        <v>0.13600000000000001</v>
      </c>
      <c r="F19" s="24">
        <v>1.5640000000000001</v>
      </c>
      <c r="G19" s="4">
        <f t="shared" si="0"/>
        <v>9.1290000000000013</v>
      </c>
      <c r="H19" s="28">
        <v>11.235424188613706</v>
      </c>
      <c r="I19" s="24">
        <v>10.715999999999999</v>
      </c>
      <c r="J19" s="4">
        <f t="shared" si="1"/>
        <v>19.844999999999999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11.122999999999999</v>
      </c>
      <c r="J20" s="4">
        <f t="shared" si="1"/>
        <v>20.091999999999999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6.181</v>
      </c>
      <c r="E21" s="24">
        <v>0.13700000000000001</v>
      </c>
      <c r="F21" s="24">
        <v>1.454</v>
      </c>
      <c r="G21" s="4">
        <f t="shared" si="0"/>
        <v>7.7719999999999994</v>
      </c>
      <c r="H21" s="28">
        <v>9.9437302619407255</v>
      </c>
      <c r="I21" s="24">
        <v>10.061</v>
      </c>
      <c r="J21" s="4">
        <f t="shared" si="1"/>
        <v>17.832999999999998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1.6559999999999999</v>
      </c>
      <c r="G22" s="26">
        <f t="shared" si="0"/>
        <v>8.6509999999999998</v>
      </c>
      <c r="H22" s="28">
        <v>10.867776214947016</v>
      </c>
      <c r="I22" s="20">
        <v>10.831</v>
      </c>
      <c r="J22" s="4">
        <f t="shared" si="1"/>
        <v>19.481999999999999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4">
        <v>6.5270000000000001</v>
      </c>
      <c r="E23" s="24">
        <v>0.14399999999999999</v>
      </c>
      <c r="F23" s="24">
        <v>1.5269999999999999</v>
      </c>
      <c r="G23" s="4">
        <f t="shared" si="0"/>
        <v>8.1980000000000004</v>
      </c>
      <c r="H23" s="28">
        <v>9.9986257094645357</v>
      </c>
      <c r="I23" s="24">
        <v>10.031000000000001</v>
      </c>
      <c r="J23" s="4">
        <f t="shared" si="1"/>
        <v>18.228999999999999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9">
        <v>6.1619999999999999</v>
      </c>
      <c r="E24" s="29">
        <v>0.14499999999999999</v>
      </c>
      <c r="F24" s="29">
        <v>1.5740000000000001</v>
      </c>
      <c r="G24" s="26">
        <f t="shared" si="0"/>
        <v>7.8809999999999993</v>
      </c>
      <c r="H24" s="28">
        <v>10.09234638565824</v>
      </c>
      <c r="I24" s="29">
        <v>9.8699999999999992</v>
      </c>
      <c r="J24" s="4">
        <f t="shared" si="1"/>
        <v>17.750999999999998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/>
      <c r="E25" s="24"/>
      <c r="F25" s="24"/>
      <c r="G25" s="4">
        <f t="shared" si="0"/>
        <v>0</v>
      </c>
      <c r="H25" s="28">
        <v>9.8672034009612073</v>
      </c>
      <c r="I25" s="24"/>
      <c r="J25" s="4">
        <f t="shared" si="1"/>
        <v>0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4"/>
      <c r="E26" s="24"/>
      <c r="F26" s="24"/>
      <c r="G26" s="26">
        <f t="shared" si="0"/>
        <v>0</v>
      </c>
      <c r="H26" s="28">
        <v>10.158226859708654</v>
      </c>
      <c r="I26" s="24"/>
      <c r="J26" s="4">
        <f t="shared" si="1"/>
        <v>0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0"/>
      <c r="E27" s="20"/>
      <c r="F27" s="20"/>
      <c r="G27" s="25">
        <f t="shared" si="0"/>
        <v>0</v>
      </c>
      <c r="H27" s="28">
        <v>9.1992703093322934</v>
      </c>
      <c r="I27" s="20"/>
      <c r="J27" s="4">
        <f t="shared" si="1"/>
        <v>0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50</v>
      </c>
    </row>
    <row r="41" spans="1:10" x14ac:dyDescent="0.3">
      <c r="A41" t="s">
        <v>51</v>
      </c>
    </row>
    <row r="42" spans="1:10" x14ac:dyDescent="0.3">
      <c r="A42" t="s">
        <v>52</v>
      </c>
    </row>
    <row r="43" spans="1:10" x14ac:dyDescent="0.3">
      <c r="A43" t="s">
        <v>53</v>
      </c>
    </row>
    <row r="44" spans="1:10" x14ac:dyDescent="0.3">
      <c r="A44" t="s">
        <v>54</v>
      </c>
    </row>
    <row r="45" spans="1:10" x14ac:dyDescent="0.3">
      <c r="A45" t="s">
        <v>55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56</v>
      </c>
    </row>
    <row r="54" spans="1:4" x14ac:dyDescent="0.3">
      <c r="A54" t="s">
        <v>57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abSelected="1" workbookViewId="0">
      <selection activeCell="A23" sqref="A23:XFD23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 t="s">
        <v>49</v>
      </c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1.6222112903225807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2.0247712903225805</v>
      </c>
      <c r="H8" s="32">
        <f>'produksjonsdata-Sm3'!H8*1000/'produksjonsdata-per dag'!$N8</f>
        <v>358.75261010784766</v>
      </c>
      <c r="I8" s="32">
        <f>'produksjonsdata-Sm3'!I8*1000/'produksjonsdata-per dag'!$N8</f>
        <v>362.41935483870969</v>
      </c>
      <c r="J8" s="32">
        <f>'produksjonsdata-Sm3'!J8/N8</f>
        <v>0.68432258064516127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1.5655360714285715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1.9485521428571431</v>
      </c>
      <c r="H9" s="32">
        <f>'produksjonsdata-Sm3'!H9*1000/'produksjonsdata-per dag'!$N9</f>
        <v>355.8544963627786</v>
      </c>
      <c r="I9" s="32">
        <f>'produksjonsdata-Sm3'!I9*1000/'produksjonsdata-per dag'!$N9</f>
        <v>356.32142857142856</v>
      </c>
      <c r="J9" s="32">
        <f>'produksjonsdata-Sm3'!J9/N9</f>
        <v>0.66610714285714301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1.5201509677419354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1.9022177419354838</v>
      </c>
      <c r="H10" s="32">
        <f>'produksjonsdata-Sm3'!H10*1000/'produksjonsdata-per dag'!$N10</f>
        <v>354.98448596209789</v>
      </c>
      <c r="I10" s="32">
        <f>'produksjonsdata-Sm3'!I10*1000/'produksjonsdata-per dag'!$N10</f>
        <v>347.58064516129031</v>
      </c>
      <c r="J10" s="32">
        <f>'produksjonsdata-Sm3'!J10/N10</f>
        <v>0.64999999999999991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1.513374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1.8689686666666667</v>
      </c>
      <c r="H11" s="32">
        <f>'produksjonsdata-Sm3'!H11*1000/'produksjonsdata-per dag'!$N11</f>
        <v>333.21508571237956</v>
      </c>
      <c r="I11" s="32">
        <f>'produksjonsdata-Sm3'!I11*1000/'produksjonsdata-per dag'!$N11</f>
        <v>333.23333333333335</v>
      </c>
      <c r="J11" s="32">
        <f>'produksjonsdata-Sm3'!J11/N11</f>
        <v>0.63036666666666674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</v>
      </c>
      <c r="J12" s="32">
        <f>'produksjonsdata-Sm3'!J12/N12</f>
        <v>0.56848387096774189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306.13333333333333</v>
      </c>
      <c r="J13" s="32">
        <f>'produksjonsdata-Sm3'!J13/N13</f>
        <v>0.59983333333333322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1.5262380645161291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1.9131745161290323</v>
      </c>
      <c r="H14" s="32">
        <f>'produksjonsdata-Sm3'!H14*1000/'produksjonsdata-per dag'!$N14</f>
        <v>328.89691527747192</v>
      </c>
      <c r="I14" s="32">
        <f>'produksjonsdata-Sm3'!I14*1000/'produksjonsdata-per dag'!$N14</f>
        <v>339.03225806451616</v>
      </c>
      <c r="J14" s="32">
        <f>'produksjonsdata-Sm3'!J14/N14</f>
        <v>0.64319354838709675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326.16129032258067</v>
      </c>
      <c r="J15" s="32">
        <f>'produksjonsdata-Sm3'!J15/N15</f>
        <v>0.62354838709677418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298.53333333333336</v>
      </c>
      <c r="J16" s="32">
        <f>'produksjonsdata-Sm3'!J16/N16</f>
        <v>0.55446666666666666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1.4818022580645163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1.8573761290322581</v>
      </c>
      <c r="H17" s="32">
        <f>'produksjonsdata-Sm3'!H17*1000/'produksjonsdata-per dag'!$N17</f>
        <v>348.3140383325387</v>
      </c>
      <c r="I17" s="32">
        <f>'produksjonsdata-Sm3'!I17*1000/'produksjonsdata-per dag'!$N17</f>
        <v>338.54838709677421</v>
      </c>
      <c r="J17" s="32">
        <f>'produksjonsdata-Sm3'!J17/N17</f>
        <v>0.6338387096774194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1.4959716666666665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1.8754683333333335</v>
      </c>
      <c r="H18" s="32">
        <f>'produksjonsdata-Sm3'!H18*1000/'produksjonsdata-per dag'!$N18</f>
        <v>364.56969465117879</v>
      </c>
      <c r="I18" s="32">
        <f>'produksjonsdata-Sm3'!I18*1000/'produksjonsdata-per dag'!$N18</f>
        <v>338.36666666666667</v>
      </c>
      <c r="J18" s="32">
        <f>'produksjonsdata-Sm3'!J18/N18</f>
        <v>0.63653333333333328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1.5073680645161291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1.8523035483870971</v>
      </c>
      <c r="H19" s="32">
        <f>'produksjonsdata-Sm3'!H19*1000/'produksjonsdata-per dag'!$N19</f>
        <v>362.43303834237764</v>
      </c>
      <c r="I19" s="32">
        <f>'produksjonsdata-Sm3'!I19*1000/'produksjonsdata-per dag'!$N19</f>
        <v>345.67741935483872</v>
      </c>
      <c r="J19" s="32">
        <f>'produksjonsdata-Sm3'!J19/N19</f>
        <v>0.64016129032258062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358.80645161290323</v>
      </c>
      <c r="J20" s="32">
        <f>'produksjonsdata-Sm3'!J20/N20</f>
        <v>0.64812903225806451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1.3885175000000001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0.32663071428571427</v>
      </c>
      <c r="G21" s="32">
        <f>'produksjonsdata-Sm3'!G21*6.29/'produksjonsdata-per dag'!$N21</f>
        <v>1.7459242857142854</v>
      </c>
      <c r="H21" s="32">
        <f>'produksjonsdata-Sm3'!H21*1000/'produksjonsdata-per dag'!$N21</f>
        <v>355.1332236407402</v>
      </c>
      <c r="I21" s="32">
        <f>'produksjonsdata-Sm3'!I21*1000/'produksjonsdata-per dag'!$N21</f>
        <v>359.32142857142856</v>
      </c>
      <c r="J21" s="32">
        <f>'produksjonsdata-Sm3'!J21/N21</f>
        <v>0.63689285714285704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0.33600774193548388</v>
      </c>
      <c r="G22" s="32">
        <f>'produksjonsdata-Sm3'!G22*6.29/'produksjonsdata-per dag'!$N22</f>
        <v>1.7553158064516128</v>
      </c>
      <c r="H22" s="32">
        <f>'produksjonsdata-Sm3'!H22*1000/'produksjonsdata-per dag'!$N22</f>
        <v>350.5734262886134</v>
      </c>
      <c r="I22" s="32">
        <f>'produksjonsdata-Sm3'!I22*1000/'produksjonsdata-per dag'!$N22</f>
        <v>349.38709677419354</v>
      </c>
      <c r="J22" s="32">
        <f>'produksjonsdata-Sm3'!J22/N22</f>
        <v>0.62845161290322582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1.3684943333333335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1.7188473333333334</v>
      </c>
      <c r="H23" s="32">
        <f>'produksjonsdata-Sm3'!H23*1000/'produksjonsdata-per dag'!$N23</f>
        <v>333.28752364881785</v>
      </c>
      <c r="I23" s="32">
        <f>'produksjonsdata-Sm3'!I23*1000/'produksjonsdata-per dag'!$N23</f>
        <v>334.36666666666667</v>
      </c>
      <c r="J23" s="32">
        <f>'produksjonsdata-Sm3'!J23/N23</f>
        <v>0.60763333333333336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1.2502896774193548</v>
      </c>
      <c r="E24" s="32">
        <f>'produksjonsdata-Sm3'!E24*6.29/'produksjonsdata-per dag'!$N24</f>
        <v>2.9420967741935481E-2</v>
      </c>
      <c r="F24" s="32">
        <f>'produksjonsdata-Sm3'!F24*6.29/'produksjonsdata-per dag'!$N24</f>
        <v>0.31936967741935485</v>
      </c>
      <c r="G24" s="32">
        <f>'produksjonsdata-Sm3'!G24*6.29/'produksjonsdata-per dag'!$N24</f>
        <v>1.5990803225806451</v>
      </c>
      <c r="H24" s="32">
        <f>'produksjonsdata-Sm3'!H24*1000/'produksjonsdata-per dag'!$N24</f>
        <v>325.55956082768517</v>
      </c>
      <c r="I24" s="32">
        <f>'produksjonsdata-Sm3'!I24*1000/'produksjonsdata-per dag'!$N24</f>
        <v>318.38709677419354</v>
      </c>
      <c r="J24" s="32">
        <f>'produksjonsdata-Sm3'!J24/N24</f>
        <v>0.57261290322580638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328.90678003204022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327.68473740995654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296.75065513975136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50</v>
      </c>
    </row>
    <row r="41" spans="1:10" x14ac:dyDescent="0.3">
      <c r="A41" t="s">
        <v>51</v>
      </c>
    </row>
    <row r="42" spans="1:10" x14ac:dyDescent="0.3">
      <c r="A42" t="s">
        <v>52</v>
      </c>
    </row>
    <row r="43" spans="1:10" x14ac:dyDescent="0.3">
      <c r="A43" t="s">
        <v>53</v>
      </c>
    </row>
    <row r="44" spans="1:10" x14ac:dyDescent="0.3">
      <c r="A44" t="s">
        <v>54</v>
      </c>
    </row>
    <row r="45" spans="1:10" x14ac:dyDescent="0.3">
      <c r="A45" t="s">
        <v>55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56</v>
      </c>
    </row>
    <row r="54" spans="1:4" x14ac:dyDescent="0.3">
      <c r="A54" t="s">
        <v>57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2019-06-17T11:23:52Z</cp:lastPrinted>
  <dcterms:created xsi:type="dcterms:W3CDTF">2009-02-17T11:13:04Z</dcterms:created>
  <dcterms:modified xsi:type="dcterms:W3CDTF">2019-06-18T07:12:10Z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