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h\AppData\Local\Microsoft\Windows\INetCache\Content.Outlook\U4OU3P5F\"/>
    </mc:Choice>
  </mc:AlternateContent>
  <xr:revisionPtr revIDLastSave="0" documentId="13_ncr:1_{A8B019A0-CF2E-41E5-90DC-424F4FF44545}" xr6:coauthVersionLast="47" xr6:coauthVersionMax="47" xr10:uidLastSave="{00000000-0000-0000-0000-000000000000}"/>
  <bookViews>
    <workbookView xWindow="1920" yWindow="1920" windowWidth="23040" windowHeight="12204" activeTab="1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<sst xmlns="http://schemas.openxmlformats.org/spreadsheetml/2006/main" count="203" uniqueCount="64">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</sst>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1.8098426666666667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1.7646493548387094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1.8098426666666667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1.8098426666666667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0.172346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1.8098426666666667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0.172346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259.06666666666666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259.06666666666666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0.67893548387096792</c:v>
                </c:pt>
                <c:pt idx="3">
                  <c:v>0.66566666666666663</c:v>
                </c:pt>
                <c:pt idx="4">
                  <c:v>0.59241935483870978</c:v>
                </c:pt>
                <c:pt idx="5">
                  <c:v>0.57543333333333324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0.47232</cdr:x>
      <cdr:y>0.35212</cdr:y>
    </cdr:from>
    <cdr:to>
      <cdr:x>0.51906</cdr:x>
      <cdr:y>0.59333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880832" y="2615168"/>
          <a:ext cx="1445144" cy="434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0.50557</cdr:x>
      <cdr:y>0.35478</cdr:y>
    </cdr:from>
    <cdr:to>
      <cdr:x>0.5561</cdr:x>
      <cdr:y>0.56717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4291958" y="2521941"/>
          <a:ext cx="1270004" cy="468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0.43581</cdr:x>
      <cdr:y>0.35515</cdr:y>
    </cdr:from>
    <cdr:to>
      <cdr:x>0.48299</cdr:x>
      <cdr:y>0.56492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614442" y="2566705"/>
          <a:ext cx="1269877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0.48398</cdr:x>
      <cdr:y>0.42068</cdr:y>
    </cdr:from>
    <cdr:to>
      <cdr:x>0.51362</cdr:x>
      <cdr:y>0.6215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4013443" y="2978820"/>
          <a:ext cx="1200820" cy="274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0.48582</cdr:x>
      <cdr:y>0.36797</cdr:y>
    </cdr:from>
    <cdr:to>
      <cdr:x>0.5241</cdr:x>
      <cdr:y>0.61241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939992" y="2754082"/>
          <a:ext cx="1461649" cy="354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0.49738</cdr:x>
      <cdr:y>0.42623</cdr:y>
    </cdr:from>
    <cdr:to>
      <cdr:x>0.53301</cdr:x>
      <cdr:y>0.62707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164974" y="2984356"/>
          <a:ext cx="1200939" cy="32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0.92928</cdr:x>
      <cdr:y>0.44671</cdr:y>
    </cdr:from>
    <cdr:to>
      <cdr:x>0.96499</cdr:x>
      <cdr:y>0.65183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8163465" y="3125319"/>
          <a:ext cx="1228920" cy="330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opLeftCell="A8" zoomScale="90" zoomScaleNormal="90" workbookViewId="0">
      <selection activeCell="I26" sqref="I26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6640625" customWidth="1"/>
    <col min="10" max="10" width="14.44140625" bestFit="1" customWidth="1"/>
    <col min="13" max="13" width="14.5546875" customWidth="1"/>
    <col min="14" max="14" width="13.44140625" customWidth="1"/>
    <col min="15" max="15" width="6.6640625" customWidth="1"/>
  </cols>
  <sheetData>
    <row r="2" spans="1:15" x14ac:dyDescent="0.3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7.6" x14ac:dyDescent="0.3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3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3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3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3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3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3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3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3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3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3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3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3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3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3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0.98899999999999999</v>
      </c>
      <c r="G22" s="21">
        <f t="shared" si="0"/>
        <v>10.138000000000002</v>
      </c>
      <c r="H22" s="17">
        <v>10.937893187147465</v>
      </c>
      <c r="I22" s="2">
        <v>10.909000000000001</v>
      </c>
      <c r="J22" s="21">
        <f t="shared" si="1"/>
        <v>21.047000000000004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3">
      <c r="A23">
        <v>2023</v>
      </c>
      <c r="B23" s="1">
        <v>45017</v>
      </c>
      <c r="C23" s="17">
        <v>8.6633473460000001</v>
      </c>
      <c r="D23" s="2">
        <v>8.6029999999999998</v>
      </c>
      <c r="E23" s="2">
        <v>0.109</v>
      </c>
      <c r="F23" s="2">
        <v>1.0640000000000001</v>
      </c>
      <c r="G23" s="21">
        <f t="shared" si="0"/>
        <v>9.7759999999999998</v>
      </c>
      <c r="H23" s="17">
        <v>10.042929898285788</v>
      </c>
      <c r="I23" s="2">
        <v>10.194000000000001</v>
      </c>
      <c r="J23" s="21">
        <f t="shared" si="1"/>
        <v>19.97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3">
      <c r="A24">
        <v>2023</v>
      </c>
      <c r="B24" s="1">
        <v>45047</v>
      </c>
      <c r="C24" s="17">
        <v>8.623140094</v>
      </c>
      <c r="D24" s="2">
        <v>8.7850000000000001</v>
      </c>
      <c r="E24" s="2">
        <v>4.4999999999999998E-2</v>
      </c>
      <c r="F24" s="2">
        <v>1.036</v>
      </c>
      <c r="G24" s="4">
        <f t="shared" si="0"/>
        <v>9.8659999999999997</v>
      </c>
      <c r="H24" s="17">
        <v>9.1730905713592357</v>
      </c>
      <c r="I24" s="2">
        <v>8.4990000000000006</v>
      </c>
      <c r="J24" s="4">
        <f t="shared" si="1"/>
        <v>18.365000000000002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3">
      <c r="A25">
        <v>2023</v>
      </c>
      <c r="B25" s="1">
        <v>45078</v>
      </c>
      <c r="C25" s="17">
        <v>8.5836314960000006</v>
      </c>
      <c r="D25" s="18">
        <v>8.6319999999999997</v>
      </c>
      <c r="E25" s="18">
        <v>3.6999999999999998E-2</v>
      </c>
      <c r="F25" s="18">
        <v>0.82199999999999995</v>
      </c>
      <c r="G25" s="4">
        <f t="shared" si="0"/>
        <v>9.4909999999999997</v>
      </c>
      <c r="H25" s="17">
        <v>8.9715080295360981</v>
      </c>
      <c r="I25" s="18">
        <v>7.7720000000000002</v>
      </c>
      <c r="J25" s="21">
        <f t="shared" si="1"/>
        <v>17.262999999999998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3">
      <c r="A26">
        <v>2023</v>
      </c>
      <c r="B26" s="1">
        <v>45108</v>
      </c>
      <c r="C26" s="17">
        <v>9.0666574670000006</v>
      </c>
      <c r="D26" s="13"/>
      <c r="E26" s="13"/>
      <c r="F26" s="13"/>
      <c r="G26" s="21">
        <f t="shared" si="0"/>
        <v>0</v>
      </c>
      <c r="H26" s="17">
        <v>11.138289590891224</v>
      </c>
      <c r="I26" s="13"/>
      <c r="J26" s="21">
        <f t="shared" si="1"/>
        <v>0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3">
      <c r="A27">
        <v>2023</v>
      </c>
      <c r="B27" s="1">
        <v>45139</v>
      </c>
      <c r="C27" s="17">
        <v>8.7327804170000007</v>
      </c>
      <c r="D27" s="13"/>
      <c r="E27" s="13"/>
      <c r="F27" s="13"/>
      <c r="G27" s="21">
        <f t="shared" si="0"/>
        <v>0</v>
      </c>
      <c r="H27" s="17">
        <v>9.8342355315402834</v>
      </c>
      <c r="I27" s="13"/>
      <c r="J27" s="21">
        <f t="shared" si="1"/>
        <v>0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3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3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3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3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3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3">
      <c r="A33" s="3"/>
      <c r="B33" s="1"/>
      <c r="C33" s="2"/>
      <c r="D33" s="11"/>
      <c r="E33" s="11"/>
      <c r="F33" s="18"/>
      <c r="I33" s="18"/>
    </row>
    <row r="35" spans="1:10" x14ac:dyDescent="0.3"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56</v>
      </c>
    </row>
    <row r="41" spans="1:10" x14ac:dyDescent="0.3">
      <c r="A41" t="s">
        <v>57</v>
      </c>
    </row>
    <row r="42" spans="1:10" x14ac:dyDescent="0.3">
      <c r="A42" t="s">
        <v>62</v>
      </c>
    </row>
    <row r="43" spans="1:10" x14ac:dyDescent="0.3">
      <c r="A43" t="s">
        <v>63</v>
      </c>
    </row>
    <row r="44" spans="1:10" x14ac:dyDescent="0.3">
      <c r="A44" t="s">
        <v>58</v>
      </c>
    </row>
    <row r="45" spans="1:10" x14ac:dyDescent="0.3">
      <c r="A45" t="s">
        <v>59</v>
      </c>
    </row>
    <row r="48" spans="1:10" x14ac:dyDescent="0.3">
      <c r="A48" s="3" t="s">
        <v>31</v>
      </c>
      <c r="B48" s="3"/>
      <c r="C48" s="3"/>
      <c r="D48" s="3" t="s">
        <v>32</v>
      </c>
    </row>
    <row r="49" spans="1:4" ht="15.6" x14ac:dyDescent="0.3">
      <c r="A49" t="s">
        <v>33</v>
      </c>
      <c r="D49" s="12" t="s">
        <v>34</v>
      </c>
    </row>
    <row r="50" spans="1:4" x14ac:dyDescent="0.3">
      <c r="A50" t="s">
        <v>35</v>
      </c>
      <c r="D50" t="s">
        <v>36</v>
      </c>
    </row>
    <row r="51" spans="1:4" x14ac:dyDescent="0.3">
      <c r="A51" t="s">
        <v>37</v>
      </c>
    </row>
    <row r="52" spans="1:4" x14ac:dyDescent="0.3">
      <c r="A52" t="s">
        <v>8</v>
      </c>
    </row>
    <row r="53" spans="1:4" x14ac:dyDescent="0.3">
      <c r="A53" t="s">
        <v>60</v>
      </c>
    </row>
    <row r="54" spans="1:4" x14ac:dyDescent="0.3">
      <c r="A54" t="s">
        <v>61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38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37</v>
      </c>
    </row>
    <row r="62" spans="1:4" x14ac:dyDescent="0.3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abSelected="1" topLeftCell="A6" zoomScaleNormal="100" workbookViewId="0">
      <selection activeCell="I25" sqref="I25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6640625" customWidth="1"/>
    <col min="10" max="10" width="15.44140625" customWidth="1"/>
    <col min="11" max="11" width="12.5546875" customWidth="1"/>
    <col min="13" max="13" width="14.5546875" customWidth="1"/>
    <col min="14" max="14" width="13.44140625" customWidth="1"/>
    <col min="15" max="15" width="10.5546875" bestFit="1" customWidth="1"/>
  </cols>
  <sheetData>
    <row r="2" spans="1:16" x14ac:dyDescent="0.3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2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3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57.6" x14ac:dyDescent="0.3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3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3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3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3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3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3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3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3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3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3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3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3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3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1.7646493548387094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0.20574387096774197</v>
      </c>
      <c r="G20" s="19">
        <f>'produksjonsdata-Sm3'!G20*6.29/'produksjonsdata-per dag'!$O20</f>
        <v>1.9953503225806446</v>
      </c>
      <c r="H20" s="19">
        <f>'produksjonsdata-Sm3'!H20*1000/'produksjonsdata-per dag'!$O20</f>
        <v>355.87235029203811</v>
      </c>
      <c r="I20" s="19">
        <f>'produksjonsdata-Sm3'!I20*1000/'produksjonsdata-per dag'!$O20</f>
        <v>356.80645161290323</v>
      </c>
      <c r="J20" s="19">
        <f>'produksjonsdata-Sm3'!J20/O20</f>
        <v>0.67403225806451605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3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0.20464964285714288</v>
      </c>
      <c r="G21" s="19">
        <f>'produksjonsdata-Sm3'!G21*6.29/'produksjonsdata-per dag'!$O21</f>
        <v>2.0033649999999996</v>
      </c>
      <c r="H21" s="19">
        <f>'produksjonsdata-Sm3'!H21*1000/'produksjonsdata-per dag'!$O21</f>
        <v>358.12119285324127</v>
      </c>
      <c r="I21" s="19">
        <f>'produksjonsdata-Sm3'!I21*1000/'produksjonsdata-per dag'!$O21</f>
        <v>354.5</v>
      </c>
      <c r="J21" s="19">
        <f>'produksjonsdata-Sm3'!J21/O21</f>
        <v>0.67300000000000004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3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1.8336364516129033</v>
      </c>
      <c r="E22" s="19">
        <f>'produksjonsdata-Sm3'!E22*6.29/'produksjonsdata-per dag'!$O22</f>
        <v>2.2725161290322579E-2</v>
      </c>
      <c r="F22" s="19">
        <f>'produksjonsdata-Sm3'!F22*6.29/'produksjonsdata-per dag'!$O22</f>
        <v>0.20067129032258066</v>
      </c>
      <c r="G22" s="19">
        <f>'produksjonsdata-Sm3'!G22*6.29/'produksjonsdata-per dag'!$O22</f>
        <v>2.057032903225807</v>
      </c>
      <c r="H22" s="19">
        <f>'produksjonsdata-Sm3'!H22*1000/'produksjonsdata-per dag'!$O22</f>
        <v>352.83526410153115</v>
      </c>
      <c r="I22" s="19">
        <f>'produksjonsdata-Sm3'!I22*1000/'produksjonsdata-per dag'!$O22</f>
        <v>351.90322580645159</v>
      </c>
      <c r="J22" s="19">
        <f>'produksjonsdata-Sm3'!J22/O22</f>
        <v>0.67893548387096792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3">
      <c r="A23">
        <v>2023</v>
      </c>
      <c r="B23" s="1">
        <v>45017</v>
      </c>
      <c r="C23" s="19">
        <f>'produksjonsdata-Sm3'!C23*6.29/'produksjonsdata-per dag'!$O23</f>
        <v>1.8164151602113334</v>
      </c>
      <c r="D23" s="23">
        <f>'produksjonsdata-Sm3'!D23*6.29/'produksjonsdata-per dag'!$O23</f>
        <v>1.8037623333333335</v>
      </c>
      <c r="E23" s="23">
        <f>'produksjonsdata-Sm3'!E23*6.29/'produksjonsdata-per dag'!$O23</f>
        <v>2.2853666666666668E-2</v>
      </c>
      <c r="F23" s="23">
        <f>'produksjonsdata-Sm3'!F23*6.29/'produksjonsdata-per dag'!$O23</f>
        <v>0.22308533333333333</v>
      </c>
      <c r="G23" s="23">
        <f>'produksjonsdata-Sm3'!G23*6.29/'produksjonsdata-per dag'!$O23</f>
        <v>2.0497013333333332</v>
      </c>
      <c r="H23" s="23">
        <f>'produksjonsdata-Sm3'!H23*1000/'produksjonsdata-per dag'!$O23</f>
        <v>334.76432994285955</v>
      </c>
      <c r="I23" s="23">
        <f>'produksjonsdata-Sm3'!I23*1000/'produksjonsdata-per dag'!$O23</f>
        <v>339.8</v>
      </c>
      <c r="J23" s="19">
        <f>'produksjonsdata-Sm3'!J23/O23</f>
        <v>0.66566666666666663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3">
      <c r="A24">
        <v>2023</v>
      </c>
      <c r="B24" s="1">
        <v>45047</v>
      </c>
      <c r="C24" s="19">
        <f>'produksjonsdata-Sm3'!C24*6.29/'produksjonsdata-per dag'!$O24</f>
        <v>1.7496629416535483</v>
      </c>
      <c r="D24" s="30">
        <f>'produksjonsdata-Sm3'!D24*6.29/'produksjonsdata-per dag'!$O24</f>
        <v>1.7825048387096774</v>
      </c>
      <c r="E24" s="30">
        <f>'produksjonsdata-Sm3'!E24*6.29/'produksjonsdata-per dag'!$O24</f>
        <v>9.1306451612903211E-3</v>
      </c>
      <c r="F24" s="30">
        <f>'produksjonsdata-Sm3'!F24*6.29/'produksjonsdata-per dag'!$O24</f>
        <v>0.21020774193548389</v>
      </c>
      <c r="G24" s="30">
        <f>'produksjonsdata-Sm3'!G24*6.29/'produksjonsdata-per dag'!$O24</f>
        <v>2.0018432258064514</v>
      </c>
      <c r="H24" s="19">
        <f>'produksjonsdata-Sm3'!H24*1000/'produksjonsdata-per dag'!$O24</f>
        <v>295.90614746320119</v>
      </c>
      <c r="I24" s="30">
        <f>'produksjonsdata-Sm3'!I24*1000/'produksjonsdata-per dag'!$O24</f>
        <v>274.16129032258067</v>
      </c>
      <c r="J24" s="19">
        <f>'produksjonsdata-Sm3'!J24/O24</f>
        <v>0.59241935483870978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3">
      <c r="A25">
        <v>2023</v>
      </c>
      <c r="B25" s="25">
        <v>45078</v>
      </c>
      <c r="C25" s="23">
        <f>'produksjonsdata-Sm3'!C25*6.29/'produksjonsdata-per dag'!$O25</f>
        <v>1.7997014036613335</v>
      </c>
      <c r="D25" s="27">
        <f>'produksjonsdata-Sm3'!D25*6.29/'produksjonsdata-per dag'!$O25</f>
        <v>1.8098426666666667</v>
      </c>
      <c r="E25" s="27">
        <f>'produksjonsdata-Sm3'!E25*6.29/'produksjonsdata-per dag'!$O25</f>
        <v>7.7576666666666662E-3</v>
      </c>
      <c r="F25" s="27">
        <f>'produksjonsdata-Sm3'!F25*6.29/'produksjonsdata-per dag'!$O25</f>
        <v>0.172346</v>
      </c>
      <c r="G25" s="27">
        <f>'produksjonsdata-Sm3'!G25*6.29/'produksjonsdata-per dag'!$O25</f>
        <v>1.9899463333333332</v>
      </c>
      <c r="H25" s="23">
        <f>'produksjonsdata-Sm3'!H25*1000/'produksjonsdata-per dag'!$O25</f>
        <v>299.05026765120328</v>
      </c>
      <c r="I25" s="27">
        <f>'produksjonsdata-Sm3'!I25*1000/'produksjonsdata-per dag'!$O25</f>
        <v>259.06666666666666</v>
      </c>
      <c r="J25" s="23">
        <f>'produksjonsdata-Sm3'!J25/O25</f>
        <v>0.57543333333333324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3">
      <c r="A26">
        <v>2023</v>
      </c>
      <c r="B26" s="1">
        <v>45108</v>
      </c>
      <c r="C26" s="19">
        <f>'produksjonsdata-Sm3'!C26*6.29/'produksjonsdata-per dag'!$O26</f>
        <v>1.8396540473364518</v>
      </c>
      <c r="D26" s="23">
        <f>'produksjonsdata-Sm3'!D26*6.29/'produksjonsdata-per dag'!$O26</f>
        <v>0</v>
      </c>
      <c r="E26" s="19">
        <f>'produksjonsdata-Sm3'!E26*6.29/'produksjonsdata-per dag'!$O26</f>
        <v>0</v>
      </c>
      <c r="F26" s="19">
        <f>'produksjonsdata-Sm3'!F26*6.29/'produksjonsdata-per dag'!$O26</f>
        <v>0</v>
      </c>
      <c r="G26" s="19">
        <f>'produksjonsdata-Sm3'!G26*6.29/'produksjonsdata-per dag'!$O26</f>
        <v>0</v>
      </c>
      <c r="H26" s="19">
        <f>'produksjonsdata-Sm3'!H26*1000/'produksjonsdata-per dag'!$O26</f>
        <v>359.29966422229757</v>
      </c>
      <c r="I26" s="19">
        <f>'produksjonsdata-Sm3'!I26*1000/'produksjonsdata-per dag'!$O26</f>
        <v>0</v>
      </c>
      <c r="J26" s="19">
        <f>'produksjonsdata-Sm3'!J26/O26</f>
        <v>0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3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0</v>
      </c>
      <c r="E27" s="23">
        <f>'produksjonsdata-Sm3'!E27*6.29/'produksjonsdata-per dag'!$O27</f>
        <v>0</v>
      </c>
      <c r="F27" s="23">
        <f>'produksjonsdata-Sm3'!F27*6.29/'produksjonsdata-per dag'!$O27</f>
        <v>0</v>
      </c>
      <c r="G27" s="23">
        <f>'produksjonsdata-Sm3'!G27*6.29/'produksjonsdata-per dag'!$O27</f>
        <v>0</v>
      </c>
      <c r="H27" s="19">
        <f>'produksjonsdata-Sm3'!H27*1000/'produksjonsdata-per dag'!$O27</f>
        <v>317.23340424323499</v>
      </c>
      <c r="I27" s="23">
        <f>'produksjonsdata-Sm3'!I27*1000/'produksjonsdata-per dag'!$O27</f>
        <v>0</v>
      </c>
      <c r="J27" s="23">
        <f>'produksjonsdata-Sm3'!J27/O27</f>
        <v>0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3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319.1214246020109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3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0</v>
      </c>
      <c r="E29" s="23">
        <f>'produksjonsdata-Sm3'!E29*6.29/'produksjonsdata-per dag'!$O29</f>
        <v>0</v>
      </c>
      <c r="F29" s="23">
        <f>'produksjonsdata-Sm3'!F29*6.29/'produksjonsdata-per dag'!$O29</f>
        <v>0</v>
      </c>
      <c r="G29" s="23">
        <f>'produksjonsdata-Sm3'!G29*6.29/'produksjonsdata-per dag'!$O29</f>
        <v>0</v>
      </c>
      <c r="H29" s="19">
        <f>'produksjonsdata-Sm3'!H29*1000/'produksjonsdata-per dag'!$O29</f>
        <v>354.73683258038659</v>
      </c>
      <c r="I29" s="23">
        <f>'produksjonsdata-Sm3'!I29*1000/'produksjonsdata-per dag'!$O29</f>
        <v>0</v>
      </c>
      <c r="J29" s="23">
        <f>'produksjonsdata-Sm3'!J29/O29</f>
        <v>0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3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0</v>
      </c>
      <c r="E30" s="23">
        <f>'produksjonsdata-Sm3'!E30*6.29/'produksjonsdata-per dag'!$O30</f>
        <v>0</v>
      </c>
      <c r="F30" s="23">
        <f>'produksjonsdata-Sm3'!F30*6.29/'produksjonsdata-per dag'!$O30</f>
        <v>0</v>
      </c>
      <c r="G30" s="23">
        <f>'produksjonsdata-Sm3'!G30*6.29/'produksjonsdata-per dag'!$O30</f>
        <v>0</v>
      </c>
      <c r="H30" s="19">
        <f>'produksjonsdata-Sm3'!H30*1000/'produksjonsdata-per dag'!$O30</f>
        <v>356.13802212508409</v>
      </c>
      <c r="I30" s="23">
        <f>'produksjonsdata-Sm3'!I30*1000/'produksjonsdata-per dag'!$O30</f>
        <v>0</v>
      </c>
      <c r="J30" s="23">
        <f>'produksjonsdata-Sm3'!J30/O30</f>
        <v>0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3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3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3">
      <c r="A33" s="3"/>
      <c r="B33" s="1"/>
      <c r="C33" s="2"/>
      <c r="I33" s="13"/>
    </row>
    <row r="35" spans="1:10" x14ac:dyDescent="0.3"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56</v>
      </c>
    </row>
    <row r="41" spans="1:10" x14ac:dyDescent="0.3">
      <c r="A41" t="s">
        <v>57</v>
      </c>
    </row>
    <row r="42" spans="1:10" x14ac:dyDescent="0.3">
      <c r="A42" t="s">
        <v>62</v>
      </c>
    </row>
    <row r="43" spans="1:10" x14ac:dyDescent="0.3">
      <c r="A43" t="s">
        <v>63</v>
      </c>
    </row>
    <row r="44" spans="1:10" x14ac:dyDescent="0.3">
      <c r="A44" t="s">
        <v>58</v>
      </c>
    </row>
    <row r="45" spans="1:10" x14ac:dyDescent="0.3">
      <c r="A45" t="s">
        <v>59</v>
      </c>
    </row>
    <row r="48" spans="1:10" x14ac:dyDescent="0.3">
      <c r="A48" s="3" t="s">
        <v>31</v>
      </c>
      <c r="B48" s="3"/>
      <c r="C48" s="3"/>
      <c r="D48" s="3" t="s">
        <v>32</v>
      </c>
    </row>
    <row r="49" spans="1:4" ht="15.6" x14ac:dyDescent="0.3">
      <c r="A49" t="s">
        <v>33</v>
      </c>
      <c r="D49" s="12" t="s">
        <v>34</v>
      </c>
    </row>
    <row r="50" spans="1:4" x14ac:dyDescent="0.3">
      <c r="A50" t="s">
        <v>35</v>
      </c>
      <c r="D50" t="s">
        <v>36</v>
      </c>
    </row>
    <row r="51" spans="1:4" x14ac:dyDescent="0.3">
      <c r="A51" t="s">
        <v>45</v>
      </c>
    </row>
    <row r="52" spans="1:4" x14ac:dyDescent="0.3">
      <c r="A52" t="s">
        <v>46</v>
      </c>
    </row>
    <row r="53" spans="1:4" x14ac:dyDescent="0.3">
      <c r="A53" t="s">
        <v>60</v>
      </c>
    </row>
    <row r="54" spans="1:4" x14ac:dyDescent="0.3">
      <c r="A54" t="s">
        <v>61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38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47</v>
      </c>
    </row>
    <row r="62" spans="1:4" x14ac:dyDescent="0.3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2023-06-19T07:52:47Z</cp:lastPrinted>
  <dcterms:created xsi:type="dcterms:W3CDTF">2009-02-17T11:13:04Z</dcterms:created>
  <dcterms:modified xsi:type="dcterms:W3CDTF">2023-07-20T14:18:30Z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