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\Desktop\"/>
    </mc:Choice>
  </mc:AlternateContent>
  <xr:revisionPtr revIDLastSave="0" documentId="13_ncr:1_{7110F3C3-3D7D-4C5A-A097-0C1F70B9A210}" xr6:coauthVersionLast="45" xr6:coauthVersionMax="45" xr10:uidLastSave="{00000000-0000-0000-0000-000000000000}"/>
  <bookViews>
    <workbookView xWindow="33930" yWindow="45" windowWidth="19485" windowHeight="14325" xr2:uid="{4F981314-DA71-49FF-9C2F-047E824F4385}"/>
  </bookViews>
  <sheets>
    <sheet name="Fig. ark 2" sheetId="2" r:id="rId1"/>
    <sheet name="Fig. ark 3" sheetId="1" r:id="rId2"/>
    <sheet name="Fig. ark 5" sheetId="3" r:id="rId3"/>
    <sheet name="Fig. ark 7" sheetId="4" r:id="rId4"/>
    <sheet name="Fig. ark 8" sheetId="5" r:id="rId5"/>
    <sheet name="Fig. ark 11" sheetId="7" r:id="rId6"/>
    <sheet name="Fig. ark 23" sheetId="8" r:id="rId7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4" l="1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L76" i="3" l="1"/>
  <c r="H76" i="3"/>
  <c r="J76" i="3" s="1"/>
  <c r="L75" i="3"/>
  <c r="H75" i="3"/>
  <c r="J75" i="3" s="1"/>
  <c r="L74" i="3"/>
  <c r="H74" i="3"/>
  <c r="I74" i="3" s="1"/>
  <c r="K74" i="3" s="1"/>
  <c r="L73" i="3"/>
  <c r="H73" i="3"/>
  <c r="J73" i="3" s="1"/>
  <c r="L72" i="3"/>
  <c r="H72" i="3"/>
  <c r="J72" i="3" s="1"/>
  <c r="L71" i="3"/>
  <c r="H71" i="3"/>
  <c r="J71" i="3" s="1"/>
  <c r="L70" i="3"/>
  <c r="H70" i="3"/>
  <c r="I70" i="3" s="1"/>
  <c r="K70" i="3" s="1"/>
  <c r="L69" i="3"/>
  <c r="H69" i="3"/>
  <c r="J69" i="3" s="1"/>
  <c r="L68" i="3"/>
  <c r="H68" i="3"/>
  <c r="J68" i="3" s="1"/>
  <c r="L67" i="3"/>
  <c r="H67" i="3"/>
  <c r="I67" i="3" s="1"/>
  <c r="K67" i="3" s="1"/>
  <c r="L66" i="3"/>
  <c r="H66" i="3"/>
  <c r="I66" i="3" s="1"/>
  <c r="K66" i="3" s="1"/>
  <c r="L65" i="3"/>
  <c r="H65" i="3"/>
  <c r="J65" i="3" s="1"/>
  <c r="L64" i="3"/>
  <c r="H64" i="3"/>
  <c r="J64" i="3" s="1"/>
  <c r="L63" i="3"/>
  <c r="H63" i="3"/>
  <c r="J63" i="3" s="1"/>
  <c r="L62" i="3"/>
  <c r="H62" i="3"/>
  <c r="I62" i="3" s="1"/>
  <c r="K62" i="3" s="1"/>
  <c r="L61" i="3"/>
  <c r="H61" i="3"/>
  <c r="J61" i="3" s="1"/>
  <c r="L60" i="3"/>
  <c r="H60" i="3"/>
  <c r="J60" i="3" s="1"/>
  <c r="L59" i="3"/>
  <c r="H59" i="3"/>
  <c r="J59" i="3" s="1"/>
  <c r="L58" i="3"/>
  <c r="H58" i="3"/>
  <c r="I58" i="3" s="1"/>
  <c r="K58" i="3" s="1"/>
  <c r="L57" i="3"/>
  <c r="H57" i="3"/>
  <c r="J57" i="3" s="1"/>
  <c r="L56" i="3"/>
  <c r="H56" i="3"/>
  <c r="J56" i="3" s="1"/>
  <c r="L55" i="3"/>
  <c r="H55" i="3"/>
  <c r="J55" i="3" s="1"/>
  <c r="L54" i="3"/>
  <c r="H54" i="3"/>
  <c r="I54" i="3" s="1"/>
  <c r="K54" i="3" s="1"/>
  <c r="L53" i="3"/>
  <c r="H53" i="3"/>
  <c r="J53" i="3" s="1"/>
  <c r="L52" i="3"/>
  <c r="H52" i="3"/>
  <c r="J52" i="3" s="1"/>
  <c r="L51" i="3"/>
  <c r="H51" i="3"/>
  <c r="I51" i="3" s="1"/>
  <c r="K51" i="3" s="1"/>
  <c r="L50" i="3"/>
  <c r="H50" i="3"/>
  <c r="I50" i="3" s="1"/>
  <c r="K50" i="3" s="1"/>
  <c r="L49" i="3"/>
  <c r="H49" i="3"/>
  <c r="J49" i="3" s="1"/>
  <c r="L48" i="3"/>
  <c r="H48" i="3"/>
  <c r="J48" i="3" s="1"/>
  <c r="L47" i="3"/>
  <c r="H47" i="3"/>
  <c r="J47" i="3" s="1"/>
  <c r="L46" i="3"/>
  <c r="H46" i="3"/>
  <c r="I46" i="3" s="1"/>
  <c r="K46" i="3" s="1"/>
  <c r="L45" i="3"/>
  <c r="H45" i="3"/>
  <c r="J45" i="3" s="1"/>
  <c r="L44" i="3"/>
  <c r="H44" i="3"/>
  <c r="J44" i="3" s="1"/>
  <c r="L43" i="3"/>
  <c r="H43" i="3"/>
  <c r="I43" i="3" s="1"/>
  <c r="K43" i="3" s="1"/>
  <c r="L42" i="3"/>
  <c r="H42" i="3"/>
  <c r="I42" i="3" s="1"/>
  <c r="K42" i="3" s="1"/>
  <c r="L41" i="3"/>
  <c r="H41" i="3"/>
  <c r="J41" i="3" s="1"/>
  <c r="L40" i="3"/>
  <c r="H40" i="3"/>
  <c r="J40" i="3" s="1"/>
  <c r="L39" i="3"/>
  <c r="H39" i="3"/>
  <c r="I39" i="3" s="1"/>
  <c r="K39" i="3" s="1"/>
  <c r="L38" i="3"/>
  <c r="H38" i="3"/>
  <c r="I38" i="3" s="1"/>
  <c r="K38" i="3" s="1"/>
  <c r="L37" i="3"/>
  <c r="H37" i="3"/>
  <c r="J37" i="3" s="1"/>
  <c r="L36" i="3"/>
  <c r="H36" i="3"/>
  <c r="J36" i="3" s="1"/>
  <c r="L35" i="3"/>
  <c r="H35" i="3"/>
  <c r="I35" i="3" s="1"/>
  <c r="K35" i="3" s="1"/>
  <c r="L34" i="3"/>
  <c r="H34" i="3"/>
  <c r="I34" i="3" s="1"/>
  <c r="K34" i="3" s="1"/>
  <c r="L33" i="3"/>
  <c r="H33" i="3"/>
  <c r="J33" i="3" s="1"/>
  <c r="L32" i="3"/>
  <c r="H32" i="3"/>
  <c r="I32" i="3" s="1"/>
  <c r="K32" i="3" s="1"/>
  <c r="L31" i="3"/>
  <c r="H31" i="3"/>
  <c r="J31" i="3" s="1"/>
  <c r="L30" i="3"/>
  <c r="H30" i="3"/>
  <c r="I30" i="3" s="1"/>
  <c r="K30" i="3" s="1"/>
  <c r="L29" i="3"/>
  <c r="H29" i="3"/>
  <c r="J29" i="3" s="1"/>
  <c r="L28" i="3"/>
  <c r="H28" i="3"/>
  <c r="I28" i="3" s="1"/>
  <c r="K28" i="3" s="1"/>
  <c r="L27" i="3"/>
  <c r="H27" i="3"/>
  <c r="I27" i="3" s="1"/>
  <c r="K27" i="3" s="1"/>
  <c r="L26" i="3"/>
  <c r="H26" i="3"/>
  <c r="I26" i="3" s="1"/>
  <c r="K26" i="3" s="1"/>
  <c r="L25" i="3"/>
  <c r="H25" i="3"/>
  <c r="J25" i="3" s="1"/>
  <c r="L24" i="3"/>
  <c r="H24" i="3"/>
  <c r="J24" i="3" s="1"/>
  <c r="L23" i="3"/>
  <c r="H23" i="3"/>
  <c r="I23" i="3" s="1"/>
  <c r="K23" i="3" s="1"/>
  <c r="L22" i="3"/>
  <c r="H22" i="3"/>
  <c r="I22" i="3" s="1"/>
  <c r="K22" i="3" s="1"/>
  <c r="L21" i="3"/>
  <c r="J26" i="3" l="1"/>
  <c r="J23" i="3"/>
  <c r="I55" i="3"/>
  <c r="K55" i="3" s="1"/>
  <c r="J67" i="3"/>
  <c r="J43" i="3"/>
  <c r="J70" i="3"/>
  <c r="I59" i="3"/>
  <c r="K59" i="3" s="1"/>
  <c r="I47" i="3"/>
  <c r="K47" i="3" s="1"/>
  <c r="I71" i="3"/>
  <c r="K71" i="3" s="1"/>
  <c r="J35" i="3"/>
  <c r="J46" i="3"/>
  <c r="J62" i="3"/>
  <c r="J27" i="3"/>
  <c r="J74" i="3"/>
  <c r="J39" i="3"/>
  <c r="I31" i="3"/>
  <c r="K31" i="3" s="1"/>
  <c r="J34" i="3"/>
  <c r="J51" i="3"/>
  <c r="I63" i="3"/>
  <c r="K63" i="3" s="1"/>
  <c r="J66" i="3"/>
  <c r="J30" i="3"/>
  <c r="J54" i="3"/>
  <c r="I75" i="3"/>
  <c r="K75" i="3" s="1"/>
  <c r="J42" i="3"/>
  <c r="J58" i="3"/>
  <c r="J22" i="3"/>
  <c r="J38" i="3"/>
  <c r="J50" i="3"/>
  <c r="I76" i="3"/>
  <c r="K76" i="3" s="1"/>
  <c r="I44" i="3"/>
  <c r="K44" i="3" s="1"/>
  <c r="I48" i="3"/>
  <c r="K48" i="3" s="1"/>
  <c r="I52" i="3"/>
  <c r="K52" i="3" s="1"/>
  <c r="I56" i="3"/>
  <c r="K56" i="3" s="1"/>
  <c r="I60" i="3"/>
  <c r="K60" i="3" s="1"/>
  <c r="I64" i="3"/>
  <c r="K64" i="3" s="1"/>
  <c r="I68" i="3"/>
  <c r="K68" i="3" s="1"/>
  <c r="I72" i="3"/>
  <c r="K72" i="3" s="1"/>
  <c r="I25" i="3"/>
  <c r="K25" i="3" s="1"/>
  <c r="J28" i="3"/>
  <c r="I29" i="3"/>
  <c r="K29" i="3" s="1"/>
  <c r="J32" i="3"/>
  <c r="I33" i="3"/>
  <c r="K33" i="3" s="1"/>
  <c r="I37" i="3"/>
  <c r="K37" i="3" s="1"/>
  <c r="I49" i="3"/>
  <c r="K49" i="3" s="1"/>
  <c r="I53" i="3"/>
  <c r="K53" i="3" s="1"/>
  <c r="I57" i="3"/>
  <c r="K57" i="3" s="1"/>
  <c r="I24" i="3"/>
  <c r="K24" i="3" s="1"/>
  <c r="I36" i="3"/>
  <c r="K36" i="3" s="1"/>
  <c r="I40" i="3"/>
  <c r="K40" i="3" s="1"/>
  <c r="I41" i="3"/>
  <c r="K41" i="3" s="1"/>
  <c r="I45" i="3"/>
  <c r="K45" i="3" s="1"/>
  <c r="I61" i="3"/>
  <c r="K61" i="3" s="1"/>
  <c r="I65" i="3"/>
  <c r="K65" i="3" s="1"/>
  <c r="I69" i="3"/>
  <c r="K69" i="3" s="1"/>
  <c r="I73" i="3"/>
  <c r="K73" i="3" s="1"/>
</calcChain>
</file>

<file path=xl/sharedStrings.xml><?xml version="1.0" encoding="utf-8"?>
<sst xmlns="http://schemas.openxmlformats.org/spreadsheetml/2006/main" count="237" uniqueCount="128">
  <si>
    <t xml:space="preserve"> </t>
  </si>
  <si>
    <t>Beskrivelse:</t>
  </si>
  <si>
    <t>Description:</t>
  </si>
  <si>
    <t>Figurtekst NOR:</t>
  </si>
  <si>
    <t>Figurtekst ENG:</t>
  </si>
  <si>
    <t>Aksetekster</t>
  </si>
  <si>
    <t>Y-akse NOR</t>
  </si>
  <si>
    <t>Y-akse ENG</t>
  </si>
  <si>
    <t xml:space="preserve">Kilde: </t>
  </si>
  <si>
    <t>Oljedirektoratet</t>
  </si>
  <si>
    <t xml:space="preserve">Source: </t>
  </si>
  <si>
    <t>Norwegian Petroleum Directorate</t>
  </si>
  <si>
    <t>Datatyper NOR</t>
  </si>
  <si>
    <t>Datatyper ENG</t>
  </si>
  <si>
    <t>Slagugle</t>
  </si>
  <si>
    <t>Warka</t>
  </si>
  <si>
    <t>Bergknapp</t>
  </si>
  <si>
    <t>Dugong/ Sjøpølse</t>
  </si>
  <si>
    <t>Atlantis</t>
  </si>
  <si>
    <t>Swisher</t>
  </si>
  <si>
    <t>Nidhogg</t>
  </si>
  <si>
    <t>Sigrun øst</t>
  </si>
  <si>
    <t>Alve NE</t>
  </si>
  <si>
    <t>Frisbee</t>
  </si>
  <si>
    <t>Enniberg</t>
  </si>
  <si>
    <t>Lomre</t>
  </si>
  <si>
    <t>Sierra</t>
  </si>
  <si>
    <t>Discoveries in 2020</t>
  </si>
  <si>
    <t>Funn i 2020</t>
  </si>
  <si>
    <t xml:space="preserve">Funn </t>
  </si>
  <si>
    <t xml:space="preserve">Discovery </t>
  </si>
  <si>
    <t>X-akse NOR</t>
  </si>
  <si>
    <t>X-akse ENG</t>
  </si>
  <si>
    <t>Min</t>
  </si>
  <si>
    <t>Maks</t>
  </si>
  <si>
    <t>Max</t>
  </si>
  <si>
    <t>Total investments last 5 years</t>
  </si>
  <si>
    <t>Totale investeringer siste 5 år</t>
  </si>
  <si>
    <t>Investeringer spesifisert på feltstatus</t>
  </si>
  <si>
    <t>Investments distributed on field status</t>
  </si>
  <si>
    <t>Årlig antall borede utvinningsbrønner</t>
  </si>
  <si>
    <t>Yearly number of drilled development wells</t>
  </si>
  <si>
    <t>Produksjonshistorikk og prognose fordelt på modenhet av ressursene, 2015-2030</t>
  </si>
  <si>
    <t>Production history and forecast distributed per resource category, 2015-2030</t>
  </si>
  <si>
    <t>Antall aktører på norsk sokkel fordelt på størrelse, 2000-2020</t>
  </si>
  <si>
    <t>Number of companies on the Norwegian continental shelf 2000-2020, by size</t>
  </si>
  <si>
    <t>Y-akse2 NOR</t>
  </si>
  <si>
    <t>Y-akse2 ENG</t>
  </si>
  <si>
    <t>Tekstboks-tekst NOR</t>
  </si>
  <si>
    <t>Tekstboks-tekst ENG</t>
  </si>
  <si>
    <t>År</t>
  </si>
  <si>
    <t>Store norske selskap</t>
  </si>
  <si>
    <t>Mellomstore selskap</t>
  </si>
  <si>
    <t>Små selskap</t>
  </si>
  <si>
    <t>Europeiske gass-/kraftselskap</t>
  </si>
  <si>
    <t>Year</t>
  </si>
  <si>
    <t>Large Norwegian companies</t>
  </si>
  <si>
    <t>Majors</t>
  </si>
  <si>
    <t>Medium-sized companies</t>
  </si>
  <si>
    <t>Small-sized companies</t>
  </si>
  <si>
    <t>Rettighetshavere/licensees pr 31.12.2020:</t>
  </si>
  <si>
    <r>
      <rPr>
        <b/>
        <sz val="11"/>
        <color theme="1"/>
        <rFont val="Calibri"/>
        <family val="2"/>
        <scheme val="minor"/>
      </rPr>
      <t xml:space="preserve">Store norske/Large Norwegian: </t>
    </r>
    <r>
      <rPr>
        <sz val="11"/>
        <color theme="1"/>
        <rFont val="Calibri"/>
        <family val="2"/>
        <scheme val="minor"/>
      </rPr>
      <t xml:space="preserve"> Equinor, Petoro</t>
    </r>
  </si>
  <si>
    <r>
      <rPr>
        <b/>
        <sz val="11"/>
        <color theme="1"/>
        <rFont val="Calibri"/>
        <family val="2"/>
        <scheme val="minor"/>
      </rPr>
      <t>Int. internasjonale selskaper/Majors:</t>
    </r>
    <r>
      <rPr>
        <sz val="11"/>
        <color theme="1"/>
        <rFont val="Calibri"/>
        <family val="2"/>
        <scheme val="minor"/>
      </rPr>
      <t xml:space="preserve"> ConocoPhillips, Shell, Total</t>
    </r>
  </si>
  <si>
    <r>
      <rPr>
        <b/>
        <sz val="11"/>
        <color theme="1"/>
        <rFont val="Calibri"/>
        <family val="2"/>
        <scheme val="minor"/>
      </rPr>
      <t xml:space="preserve">Mellomstore selskkap/Medium-sized companies: </t>
    </r>
    <r>
      <rPr>
        <sz val="11"/>
        <color theme="1"/>
        <rFont val="Calibri"/>
        <family val="2"/>
        <scheme val="minor"/>
      </rPr>
      <t>Aker BP, Chrysaor, DNO, ONE-Dyas, Idemitsu, INEOS, INPEX, KUFPEC, LOTOS, LUKOIL, Lundin, MOL, Neptune, OMV, Repsol, Spirit, Suncor, Vår Energi, Wintershall Dea</t>
    </r>
  </si>
  <si>
    <r>
      <rPr>
        <b/>
        <sz val="11"/>
        <color theme="1"/>
        <rFont val="Calibri"/>
        <family val="2"/>
        <scheme val="minor"/>
      </rPr>
      <t>Små selskap/Small-sized companies:</t>
    </r>
    <r>
      <rPr>
        <sz val="11"/>
        <color theme="1"/>
        <rFont val="Calibri"/>
        <family val="2"/>
        <scheme val="minor"/>
      </rPr>
      <t xml:space="preserve">  CapeOmega, Concedo, Lime, M Vest, Mime Petroleum, OKEA, Pandion, Petrolia, Source Energy, Sval Energy, Wellesley</t>
    </r>
  </si>
  <si>
    <r>
      <rPr>
        <b/>
        <sz val="11"/>
        <color theme="1"/>
        <rFont val="Calibri"/>
        <family val="2"/>
        <scheme val="minor"/>
      </rPr>
      <t>Europeisk gass/Utilities:</t>
    </r>
    <r>
      <rPr>
        <sz val="11"/>
        <color theme="1"/>
        <rFont val="Calibri"/>
        <family val="2"/>
        <scheme val="minor"/>
      </rPr>
      <t xml:space="preserve">  Edison, PGNiG</t>
    </r>
  </si>
  <si>
    <t>Felt i drift</t>
  </si>
  <si>
    <t>Pågående feltutbygginger 1.jan 2021</t>
  </si>
  <si>
    <t>Funn</t>
  </si>
  <si>
    <t>Totalt</t>
  </si>
  <si>
    <t>Fields in production</t>
  </si>
  <si>
    <t>Ongoing field developments January 1st 2021</t>
  </si>
  <si>
    <t>Discoveries</t>
  </si>
  <si>
    <t>Total</t>
  </si>
  <si>
    <t>Historisk og forventet produksjon i Norge, 1970-2025</t>
  </si>
  <si>
    <t>Historical and expected production in Norway, 1970-2025</t>
  </si>
  <si>
    <t>Millioner  Sm³ o.e.</t>
  </si>
  <si>
    <t>Millioner fat o.e. per dag</t>
  </si>
  <si>
    <t>Olje</t>
  </si>
  <si>
    <t>Kondensat</t>
  </si>
  <si>
    <t>NGL</t>
  </si>
  <si>
    <t>Gass (40 MJ)</t>
  </si>
  <si>
    <t>Væske totalt</t>
  </si>
  <si>
    <t>Totalt per dag</t>
  </si>
  <si>
    <t>Væske per dag</t>
  </si>
  <si>
    <t>Gass per dag</t>
  </si>
  <si>
    <t>Oil</t>
  </si>
  <si>
    <t>Condensate</t>
  </si>
  <si>
    <t>Gas (40 MJ)</t>
  </si>
  <si>
    <t>Total liquids</t>
  </si>
  <si>
    <t>Total per day</t>
  </si>
  <si>
    <t>Liquids per day</t>
  </si>
  <si>
    <t>Natural gas per day</t>
  </si>
  <si>
    <t>Milliarder NOK (2021)</t>
  </si>
  <si>
    <t>Billion NOK (2021)</t>
  </si>
  <si>
    <t>Historiske tall for 2008-2019 og prognose for 2020-2025</t>
  </si>
  <si>
    <t>Historical figures for 2008-2019 and forecast for 2020-2025</t>
  </si>
  <si>
    <r>
      <t>Millioner Sm</t>
    </r>
    <r>
      <rPr>
        <sz val="11"/>
        <color theme="1"/>
        <rFont val="Calibri"/>
        <family val="2"/>
      </rPr>
      <t>³</t>
    </r>
    <r>
      <rPr>
        <sz val="11"/>
        <color theme="1"/>
        <rFont val="Calibri"/>
        <family val="2"/>
        <scheme val="minor"/>
      </rPr>
      <t xml:space="preserve"> o.e. per år</t>
    </r>
  </si>
  <si>
    <t>Oljedirektoratet (Gass er normalisert til 40 MJ)</t>
  </si>
  <si>
    <t>Norwegian Petroleum Directorate (Gas is normalized at  40 MJ)</t>
  </si>
  <si>
    <t>Historisk</t>
  </si>
  <si>
    <t>Reserver</t>
  </si>
  <si>
    <t>Ressurser i felt</t>
  </si>
  <si>
    <t>Ressurser i funn</t>
  </si>
  <si>
    <t>Uoppdagede ressurser</t>
  </si>
  <si>
    <t>Historic</t>
  </si>
  <si>
    <t>Reserves</t>
  </si>
  <si>
    <t>Resources in fields</t>
  </si>
  <si>
    <t>Resources in discoveries</t>
  </si>
  <si>
    <t>Undiscovered resources</t>
  </si>
  <si>
    <t>Number of development wells</t>
  </si>
  <si>
    <t>Beskrivelse</t>
  </si>
  <si>
    <t>Historisk og forventet produksjon</t>
  </si>
  <si>
    <t>Historical and expected production</t>
  </si>
  <si>
    <t>Store utenlandske selskap</t>
  </si>
  <si>
    <t>Antall selskap</t>
  </si>
  <si>
    <t xml:space="preserve">Number of companies </t>
  </si>
  <si>
    <t>Antall utvinningsbrønner</t>
  </si>
  <si>
    <t>Million Sm³ oe</t>
  </si>
  <si>
    <t>Million barrels oe per day</t>
  </si>
  <si>
    <t xml:space="preserve">År </t>
  </si>
  <si>
    <r>
      <t>Million Sm</t>
    </r>
    <r>
      <rPr>
        <sz val="11"/>
        <color rgb="FF808080"/>
        <rFont val="Calibri"/>
        <family val="2"/>
      </rPr>
      <t>³</t>
    </r>
    <r>
      <rPr>
        <sz val="11"/>
        <color rgb="FF808080"/>
        <rFont val="Calibri"/>
        <family val="2"/>
        <scheme val="minor"/>
      </rPr>
      <t xml:space="preserve"> oe per year</t>
    </r>
  </si>
  <si>
    <r>
      <t>Funnstørrelse, volum min-maks (millioner Sm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 xml:space="preserve"> o.e)</t>
    </r>
  </si>
  <si>
    <r>
      <t>Discovery size, volume min-maks (million Sm</t>
    </r>
    <r>
      <rPr>
        <b/>
        <vertAlign val="superscript"/>
        <sz val="11"/>
        <color rgb="FF969696"/>
        <rFont val="Calibri"/>
        <family val="2"/>
        <scheme val="minor"/>
      </rPr>
      <t>3</t>
    </r>
    <r>
      <rPr>
        <b/>
        <sz val="11"/>
        <color indexed="55"/>
        <rFont val="Calibri"/>
        <family val="2"/>
        <scheme val="minor"/>
      </rPr>
      <t xml:space="preserve"> oe)</t>
    </r>
  </si>
  <si>
    <r>
      <t>Millioner Sm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o.e.</t>
    </r>
  </si>
  <si>
    <r>
      <t>Million Sm</t>
    </r>
    <r>
      <rPr>
        <vertAlign val="superscript"/>
        <sz val="11"/>
        <color rgb="FF969696"/>
        <rFont val="Calibri"/>
        <family val="2"/>
        <scheme val="minor"/>
      </rPr>
      <t>3</t>
    </r>
    <r>
      <rPr>
        <sz val="11"/>
        <color rgb="FF969696"/>
        <rFont val="Calibri"/>
        <family val="2"/>
        <scheme val="minor"/>
      </rPr>
      <t xml:space="preserve"> oe</t>
    </r>
  </si>
  <si>
    <t>European gas/power companies</t>
  </si>
  <si>
    <t>Millioner fat oe per 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</si>
</sst>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MS Sans Serif"/>
      <family val="2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4"/>
      <color rgb="FF0000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vertAlign val="superscript"/>
      <sz val="11"/>
      <color rgb="FF969696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rgb="FF96969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</fills>
  <borders count="84">
    <border>
      <left/>
      <right/>
      <top/>
      <bottom/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/>
      <right style="thin">
        <color indexed="64"/>
      </right>
      <top style="medium">
        <color theme="0" tint="-0.499984740745262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rgb="FF969696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theme="0" tint="-0.499984740745262"/>
      </right>
      <top style="thin">
        <color rgb="FF969696"/>
      </top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/>
      <bottom style="medium">
        <color theme="0" tint="-0.499984740745262"/>
      </bottom>
      <diagonal/>
    </border>
    <border>
      <left/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rgb="FF969696"/>
      </left>
      <right/>
      <top style="medium">
        <color theme="0" tint="-0.499984740745262"/>
      </top>
      <bottom style="thin">
        <color rgb="FF969696"/>
      </bottom>
      <diagonal/>
    </border>
    <border>
      <left/>
      <right/>
      <top style="medium">
        <color theme="0" tint="-0.499984740745262"/>
      </top>
      <bottom style="thin">
        <color rgb="FF969696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medium">
        <color theme="0" tint="-0.499984740745262"/>
      </bottom>
      <diagonal/>
    </border>
    <border>
      <left/>
      <right/>
      <top style="thin">
        <color rgb="FF969696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rgb="FF969696"/>
      </top>
      <bottom style="medium">
        <color theme="0" tint="-0.499984740745262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rgb="FF969696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rgb="FF969696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thin">
        <color rgb="FF969696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rgb="FF969696"/>
      </bottom>
      <diagonal/>
    </border>
    <border>
      <left style="medium">
        <color theme="0" tint="-0.499984740745262"/>
      </left>
      <right/>
      <top style="thin">
        <color rgb="FF969696"/>
      </top>
      <bottom style="medium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/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/>
      <bottom style="medium">
        <color theme="0" tint="-0.499984740745262"/>
      </bottom>
      <diagonal/>
    </border>
    <border>
      <left style="thin">
        <color rgb="FF969696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rgb="FF969696"/>
      </bottom>
      <diagonal/>
    </border>
    <border>
      <left style="thin">
        <color theme="0" tint="-0.34998626667073579"/>
      </left>
      <right/>
      <top style="medium">
        <color theme="0" tint="-0.499984740745262"/>
      </top>
      <bottom style="medium">
        <color rgb="FF969696"/>
      </bottom>
      <diagonal/>
    </border>
    <border>
      <left/>
      <right/>
      <top style="medium">
        <color theme="0" tint="-0.499984740745262"/>
      </top>
      <bottom style="medium">
        <color rgb="FF969696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rgb="FF969696"/>
      </bottom>
      <diagonal/>
    </border>
    <border>
      <left/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thin">
        <color theme="0" tint="-0.34998626667073579"/>
      </bottom>
      <diagonal/>
    </border>
    <border>
      <left style="thin">
        <color rgb="FF969696"/>
      </left>
      <right style="medium">
        <color theme="0" tint="-0.499984740745262"/>
      </right>
      <top style="medium">
        <color theme="0" tint="-0.499984740745262"/>
      </top>
      <bottom style="thin">
        <color theme="0" tint="-0.34998626667073579"/>
      </bottom>
      <diagonal/>
    </border>
    <border>
      <left/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rgb="FF969696"/>
      </right>
      <top/>
      <bottom style="medium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rgb="FF969696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rgb="FF969696"/>
      </left>
      <right style="thin">
        <color rgb="FF969696"/>
      </right>
      <top style="medium">
        <color theme="0" tint="-0.499984740745262"/>
      </top>
      <bottom style="thin">
        <color rgb="FF969696"/>
      </bottom>
      <diagonal/>
    </border>
    <border>
      <left style="thin">
        <color theme="0" tint="-0.499984740745262"/>
      </left>
      <right style="thin">
        <color rgb="FF969696"/>
      </right>
      <top style="thin">
        <color rgb="FF969696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indexed="64"/>
      </right>
      <top/>
      <bottom style="thin">
        <color rgb="FF969696"/>
      </bottom>
      <diagonal/>
    </border>
    <border>
      <left style="thin">
        <color indexed="64"/>
      </left>
      <right style="medium">
        <color theme="0" tint="-0.499984740745262"/>
      </right>
      <top/>
      <bottom style="thin">
        <color rgb="FF969696"/>
      </bottom>
      <diagonal/>
    </border>
    <border>
      <left style="thin">
        <color rgb="FF969696"/>
      </left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rgb="FF969696"/>
      </right>
      <top/>
      <bottom style="thin">
        <color rgb="FF969696"/>
      </bottom>
      <diagonal/>
    </border>
    <border>
      <left style="medium">
        <color theme="0" tint="-0.499984740745262"/>
      </left>
      <right style="thin">
        <color rgb="FF969696"/>
      </right>
      <top style="thin">
        <color rgb="FF969696"/>
      </top>
      <bottom style="thin">
        <color theme="0" tint="-0.499984740745262"/>
      </bottom>
      <diagonal/>
    </border>
    <border>
      <left style="medium">
        <color rgb="FF969696"/>
      </left>
      <right/>
      <top/>
      <bottom style="medium">
        <color theme="0" tint="-0.499984740745262"/>
      </bottom>
      <diagonal/>
    </border>
    <border>
      <left style="thin">
        <color rgb="FF969696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rgb="FF969696"/>
      </left>
      <right/>
      <top/>
      <bottom/>
      <diagonal/>
    </border>
    <border>
      <left style="thin">
        <color rgb="FF969696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/>
    <xf numFmtId="0" fontId="0" fillId="0" borderId="0" xfId="0" applyFont="1" applyBorder="1"/>
    <xf numFmtId="0" fontId="0" fillId="0" borderId="0" xfId="0" applyFont="1"/>
    <xf numFmtId="0" fontId="3" fillId="0" borderId="0" xfId="0" applyFont="1" applyFill="1" applyBorder="1"/>
    <xf numFmtId="0" fontId="3" fillId="0" borderId="0" xfId="0" applyFont="1" applyBorder="1"/>
    <xf numFmtId="0" fontId="3" fillId="2" borderId="1" xfId="0" applyFont="1" applyFill="1" applyBorder="1"/>
    <xf numFmtId="0" fontId="3" fillId="0" borderId="0" xfId="0" applyFont="1" applyFill="1"/>
    <xf numFmtId="0" fontId="6" fillId="0" borderId="0" xfId="0" applyFont="1" applyFill="1"/>
    <xf numFmtId="0" fontId="3" fillId="2" borderId="2" xfId="0" applyFont="1" applyFill="1" applyBorder="1"/>
    <xf numFmtId="0" fontId="7" fillId="0" borderId="0" xfId="0" applyFont="1" applyBorder="1"/>
    <xf numFmtId="0" fontId="2" fillId="0" borderId="0" xfId="0" applyFont="1" applyFill="1"/>
    <xf numFmtId="0" fontId="3" fillId="0" borderId="5" xfId="0" applyFont="1" applyBorder="1" applyAlignment="1">
      <alignment wrapText="1"/>
    </xf>
    <xf numFmtId="0" fontId="4" fillId="2" borderId="6" xfId="0" applyFont="1" applyFill="1" applyBorder="1"/>
    <xf numFmtId="0" fontId="4" fillId="0" borderId="7" xfId="0" applyFont="1" applyBorder="1" applyAlignment="1">
      <alignment wrapText="1"/>
    </xf>
    <xf numFmtId="0" fontId="3" fillId="2" borderId="8" xfId="0" applyFont="1" applyFill="1" applyBorder="1"/>
    <xf numFmtId="0" fontId="4" fillId="2" borderId="12" xfId="0" applyFont="1" applyFill="1" applyBorder="1"/>
    <xf numFmtId="0" fontId="3" fillId="2" borderId="12" xfId="0" applyFont="1" applyFill="1" applyBorder="1"/>
    <xf numFmtId="0" fontId="4" fillId="2" borderId="14" xfId="0" applyFont="1" applyFill="1" applyBorder="1"/>
    <xf numFmtId="0" fontId="4" fillId="2" borderId="24" xfId="0" applyFont="1" applyFill="1" applyBorder="1"/>
    <xf numFmtId="0" fontId="6" fillId="0" borderId="0" xfId="0" applyFont="1"/>
    <xf numFmtId="0" fontId="4" fillId="2" borderId="29" xfId="0" applyFont="1" applyFill="1" applyBorder="1"/>
    <xf numFmtId="0" fontId="3" fillId="2" borderId="29" xfId="0" applyFont="1" applyFill="1" applyBorder="1"/>
    <xf numFmtId="0" fontId="10" fillId="0" borderId="0" xfId="0" applyFont="1"/>
    <xf numFmtId="164" fontId="0" fillId="0" borderId="0" xfId="0" applyNumberFormat="1"/>
    <xf numFmtId="0" fontId="11" fillId="0" borderId="0" xfId="0" applyFont="1"/>
    <xf numFmtId="0" fontId="4" fillId="2" borderId="34" xfId="0" applyFont="1" applyFill="1" applyBorder="1"/>
    <xf numFmtId="1" fontId="0" fillId="0" borderId="0" xfId="0" applyNumberFormat="1"/>
    <xf numFmtId="0" fontId="0" fillId="0" borderId="0" xfId="0" applyFont="1" applyFill="1"/>
    <xf numFmtId="2" fontId="0" fillId="0" borderId="0" xfId="0" applyNumberFormat="1"/>
    <xf numFmtId="2" fontId="0" fillId="0" borderId="0" xfId="0" applyNumberFormat="1" applyFill="1"/>
    <xf numFmtId="3" fontId="0" fillId="0" borderId="0" xfId="0" applyNumberFormat="1"/>
    <xf numFmtId="0" fontId="16" fillId="0" borderId="0" xfId="0" applyFont="1" applyAlignment="1">
      <alignment horizontal="center" vertical="center" readingOrder="1"/>
    </xf>
    <xf numFmtId="164" fontId="7" fillId="0" borderId="0" xfId="0" applyNumberFormat="1" applyFont="1" applyBorder="1"/>
    <xf numFmtId="164" fontId="0" fillId="0" borderId="0" xfId="0" applyNumberFormat="1" applyFont="1" applyBorder="1"/>
    <xf numFmtId="164" fontId="0" fillId="0" borderId="0" xfId="3" applyNumberFormat="1" applyFont="1" applyBorder="1"/>
    <xf numFmtId="0" fontId="7" fillId="0" borderId="0" xfId="0" applyFont="1"/>
    <xf numFmtId="164" fontId="0" fillId="0" borderId="0" xfId="0" applyNumberFormat="1" applyFont="1"/>
    <xf numFmtId="0" fontId="4" fillId="2" borderId="41" xfId="0" applyFont="1" applyFill="1" applyBorder="1"/>
    <xf numFmtId="0" fontId="3" fillId="2" borderId="45" xfId="0" applyFont="1" applyFill="1" applyBorder="1"/>
    <xf numFmtId="0" fontId="4" fillId="2" borderId="46" xfId="0" applyFont="1" applyFill="1" applyBorder="1"/>
    <xf numFmtId="0" fontId="3" fillId="0" borderId="47" xfId="0" applyFont="1" applyBorder="1" applyAlignment="1">
      <alignment wrapText="1"/>
    </xf>
    <xf numFmtId="0" fontId="3" fillId="0" borderId="48" xfId="0" applyFont="1" applyBorder="1" applyAlignment="1">
      <alignment wrapText="1"/>
    </xf>
    <xf numFmtId="0" fontId="4" fillId="0" borderId="49" xfId="0" applyFont="1" applyBorder="1" applyAlignment="1">
      <alignment wrapText="1"/>
    </xf>
    <xf numFmtId="0" fontId="4" fillId="0" borderId="49" xfId="0" applyFont="1" applyFill="1" applyBorder="1" applyAlignment="1">
      <alignment wrapText="1"/>
    </xf>
    <xf numFmtId="0" fontId="4" fillId="0" borderId="50" xfId="0" applyFont="1" applyBorder="1" applyAlignment="1">
      <alignment wrapText="1"/>
    </xf>
    <xf numFmtId="0" fontId="3" fillId="2" borderId="51" xfId="0" applyFont="1" applyFill="1" applyBorder="1" applyAlignment="1">
      <alignment vertical="center"/>
    </xf>
    <xf numFmtId="0" fontId="13" fillId="0" borderId="0" xfId="0" applyFont="1" applyBorder="1"/>
    <xf numFmtId="0" fontId="12" fillId="2" borderId="55" xfId="0" applyFont="1" applyFill="1" applyBorder="1"/>
    <xf numFmtId="0" fontId="3" fillId="0" borderId="56" xfId="0" applyFont="1" applyBorder="1" applyAlignment="1">
      <alignment wrapText="1"/>
    </xf>
    <xf numFmtId="0" fontId="3" fillId="0" borderId="57" xfId="0" applyFont="1" applyBorder="1" applyAlignment="1">
      <alignment wrapText="1"/>
    </xf>
    <xf numFmtId="0" fontId="4" fillId="2" borderId="58" xfId="0" applyFont="1" applyFill="1" applyBorder="1"/>
    <xf numFmtId="0" fontId="3" fillId="2" borderId="8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3" fillId="3" borderId="8" xfId="0" applyFont="1" applyFill="1" applyBorder="1"/>
    <xf numFmtId="0" fontId="3" fillId="0" borderId="55" xfId="0" applyFont="1" applyBorder="1"/>
    <xf numFmtId="0" fontId="4" fillId="3" borderId="14" xfId="0" applyFont="1" applyFill="1" applyBorder="1"/>
    <xf numFmtId="0" fontId="7" fillId="0" borderId="62" xfId="0" applyFont="1" applyBorder="1"/>
    <xf numFmtId="0" fontId="4" fillId="0" borderId="62" xfId="0" applyFont="1" applyBorder="1" applyAlignment="1">
      <alignment wrapText="1"/>
    </xf>
    <xf numFmtId="0" fontId="4" fillId="0" borderId="40" xfId="0" applyFont="1" applyBorder="1" applyAlignment="1">
      <alignment wrapText="1"/>
    </xf>
    <xf numFmtId="0" fontId="3" fillId="0" borderId="56" xfId="0" applyFont="1" applyFill="1" applyBorder="1" applyAlignment="1">
      <alignment wrapText="1"/>
    </xf>
    <xf numFmtId="0" fontId="3" fillId="0" borderId="63" xfId="0" applyFont="1" applyBorder="1"/>
    <xf numFmtId="0" fontId="3" fillId="2" borderId="55" xfId="0" applyFont="1" applyFill="1" applyBorder="1"/>
    <xf numFmtId="0" fontId="3" fillId="0" borderId="67" xfId="0" applyFont="1" applyBorder="1" applyAlignment="1">
      <alignment wrapText="1"/>
    </xf>
    <xf numFmtId="0" fontId="4" fillId="0" borderId="58" xfId="0" applyFont="1" applyBorder="1"/>
    <xf numFmtId="0" fontId="4" fillId="2" borderId="68" xfId="0" applyFont="1" applyFill="1" applyBorder="1"/>
    <xf numFmtId="0" fontId="3" fillId="2" borderId="75" xfId="0" applyFont="1" applyFill="1" applyBorder="1"/>
    <xf numFmtId="0" fontId="4" fillId="2" borderId="76" xfId="0" applyFont="1" applyFill="1" applyBorder="1"/>
    <xf numFmtId="0" fontId="3" fillId="0" borderId="35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5" fillId="0" borderId="38" xfId="0" applyFont="1" applyFill="1" applyBorder="1" applyAlignment="1">
      <alignment horizontal="left"/>
    </xf>
    <xf numFmtId="0" fontId="5" fillId="0" borderId="40" xfId="0" applyFont="1" applyFill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3" fillId="2" borderId="69" xfId="0" applyFont="1" applyFill="1" applyBorder="1"/>
    <xf numFmtId="0" fontId="3" fillId="2" borderId="64" xfId="0" applyFont="1" applyFill="1" applyBorder="1"/>
    <xf numFmtId="0" fontId="4" fillId="2" borderId="70" xfId="0" applyFont="1" applyFill="1" applyBorder="1"/>
    <xf numFmtId="0" fontId="4" fillId="2" borderId="40" xfId="0" applyFont="1" applyFill="1" applyBorder="1"/>
    <xf numFmtId="0" fontId="3" fillId="0" borderId="65" xfId="0" applyFont="1" applyBorder="1"/>
    <xf numFmtId="0" fontId="3" fillId="0" borderId="64" xfId="0" applyFont="1" applyBorder="1"/>
    <xf numFmtId="0" fontId="17" fillId="0" borderId="73" xfId="0" applyFont="1" applyBorder="1"/>
    <xf numFmtId="0" fontId="17" fillId="0" borderId="74" xfId="0" applyFont="1" applyBorder="1"/>
    <xf numFmtId="0" fontId="0" fillId="0" borderId="71" xfId="0" applyBorder="1"/>
    <xf numFmtId="0" fontId="0" fillId="0" borderId="72" xfId="0" applyFont="1" applyBorder="1"/>
    <xf numFmtId="0" fontId="8" fillId="0" borderId="21" xfId="0" applyFont="1" applyBorder="1"/>
    <xf numFmtId="0" fontId="8" fillId="0" borderId="23" xfId="0" applyFont="1" applyBorder="1"/>
    <xf numFmtId="0" fontId="3" fillId="0" borderId="36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5" fillId="0" borderId="22" xfId="0" applyFont="1" applyFill="1" applyBorder="1" applyAlignment="1">
      <alignment horizontal="left"/>
    </xf>
    <xf numFmtId="0" fontId="5" fillId="0" borderId="23" xfId="0" applyFont="1" applyFill="1" applyBorder="1" applyAlignment="1">
      <alignment horizontal="left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0" fillId="0" borderId="77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3" fillId="0" borderId="61" xfId="0" applyFont="1" applyFill="1" applyBorder="1" applyAlignment="1">
      <alignment horizontal="center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13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13" xfId="0" applyFont="1" applyBorder="1" applyAlignment="1"/>
    <xf numFmtId="0" fontId="7" fillId="0" borderId="15" xfId="0" applyFont="1" applyBorder="1" applyAlignment="1"/>
    <xf numFmtId="0" fontId="7" fillId="0" borderId="16" xfId="0" applyFont="1" applyBorder="1" applyAlignment="1"/>
    <xf numFmtId="0" fontId="7" fillId="0" borderId="17" xfId="0" applyFont="1" applyBorder="1" applyAlignment="1"/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49" fontId="3" fillId="0" borderId="52" xfId="0" applyNumberFormat="1" applyFont="1" applyBorder="1" applyAlignment="1">
      <alignment vertical="center"/>
    </xf>
    <xf numFmtId="49" fontId="3" fillId="0" borderId="53" xfId="0" applyNumberFormat="1" applyFont="1" applyBorder="1" applyAlignment="1">
      <alignment vertical="center"/>
    </xf>
    <xf numFmtId="49" fontId="3" fillId="0" borderId="54" xfId="0" applyNumberFormat="1" applyFont="1" applyBorder="1" applyAlignment="1">
      <alignment vertical="center"/>
    </xf>
    <xf numFmtId="0" fontId="5" fillId="0" borderId="39" xfId="0" applyFont="1" applyBorder="1"/>
    <xf numFmtId="0" fontId="5" fillId="0" borderId="40" xfId="0" applyFont="1" applyBorder="1"/>
    <xf numFmtId="0" fontId="0" fillId="0" borderId="59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13" fillId="0" borderId="3" xfId="0" applyFont="1" applyBorder="1"/>
    <xf numFmtId="0" fontId="13" fillId="0" borderId="4" xfId="0" applyFont="1" applyBorder="1"/>
    <xf numFmtId="0" fontId="13" fillId="0" borderId="30" xfId="0" applyFont="1" applyBorder="1"/>
    <xf numFmtId="0" fontId="3" fillId="0" borderId="19" xfId="0" applyFont="1" applyBorder="1"/>
    <xf numFmtId="0" fontId="3" fillId="0" borderId="20" xfId="0" applyFont="1" applyBorder="1"/>
    <xf numFmtId="0" fontId="0" fillId="0" borderId="26" xfId="0" applyFont="1" applyBorder="1"/>
    <xf numFmtId="0" fontId="0" fillId="0" borderId="27" xfId="0" applyFont="1" applyBorder="1"/>
    <xf numFmtId="0" fontId="0" fillId="0" borderId="28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30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30" xfId="0" applyFont="1" applyBorder="1"/>
    <xf numFmtId="0" fontId="7" fillId="0" borderId="31" xfId="0" applyFont="1" applyBorder="1"/>
    <xf numFmtId="0" fontId="7" fillId="0" borderId="32" xfId="0" applyFont="1" applyBorder="1"/>
    <xf numFmtId="0" fontId="7" fillId="0" borderId="33" xfId="0" applyFont="1" applyBorder="1"/>
    <xf numFmtId="0" fontId="3" fillId="0" borderId="60" xfId="0" applyFont="1" applyFill="1" applyBorder="1" applyAlignment="1">
      <alignment horizontal="center"/>
    </xf>
    <xf numFmtId="0" fontId="0" fillId="0" borderId="39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/>
    <xf numFmtId="0" fontId="13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3" fillId="0" borderId="18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36" xfId="0" applyBorder="1" applyAlignment="1">
      <alignment horizontal="center"/>
    </xf>
    <xf numFmtId="0" fontId="3" fillId="0" borderId="36" xfId="0" applyFont="1" applyFill="1" applyBorder="1"/>
    <xf numFmtId="0" fontId="0" fillId="0" borderId="0" xfId="0" applyBorder="1"/>
    <xf numFmtId="0" fontId="8" fillId="0" borderId="38" xfId="0" applyFont="1" applyBorder="1"/>
    <xf numFmtId="0" fontId="8" fillId="0" borderId="39" xfId="0" applyFont="1" applyBorder="1"/>
    <xf numFmtId="0" fontId="8" fillId="0" borderId="40" xfId="0" applyFont="1" applyBorder="1"/>
    <xf numFmtId="0" fontId="0" fillId="0" borderId="80" xfId="0" applyFont="1" applyBorder="1"/>
    <xf numFmtId="0" fontId="0" fillId="0" borderId="0" xfId="0" applyFont="1" applyBorder="1"/>
    <xf numFmtId="0" fontId="3" fillId="0" borderId="39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39" xfId="0" applyFont="1" applyBorder="1"/>
    <xf numFmtId="0" fontId="7" fillId="0" borderId="40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7" fillId="0" borderId="13" xfId="0" applyFont="1" applyBorder="1"/>
    <xf numFmtId="0" fontId="0" fillId="0" borderId="3" xfId="0" applyBorder="1"/>
    <xf numFmtId="0" fontId="0" fillId="0" borderId="4" xfId="0" applyBorder="1"/>
    <xf numFmtId="0" fontId="0" fillId="0" borderId="13" xfId="0" applyBorder="1"/>
    <xf numFmtId="0" fontId="8" fillId="0" borderId="42" xfId="0" applyFont="1" applyBorder="1"/>
    <xf numFmtId="0" fontId="8" fillId="0" borderId="43" xfId="0" applyFont="1" applyBorder="1"/>
    <xf numFmtId="0" fontId="8" fillId="0" borderId="44" xfId="0" applyFont="1" applyBorder="1"/>
    <xf numFmtId="0" fontId="3" fillId="0" borderId="0" xfId="0" applyFont="1" applyBorder="1"/>
    <xf numFmtId="0" fontId="0" fillId="0" borderId="80" xfId="0" applyBorder="1"/>
    <xf numFmtId="0" fontId="0" fillId="0" borderId="39" xfId="0" applyBorder="1" applyAlignment="1">
      <alignment horizontal="center"/>
    </xf>
    <xf numFmtId="0" fontId="2" fillId="0" borderId="65" xfId="0" applyFont="1" applyBorder="1"/>
    <xf numFmtId="0" fontId="2" fillId="0" borderId="64" xfId="0" applyFont="1" applyBorder="1"/>
    <xf numFmtId="0" fontId="17" fillId="0" borderId="78" xfId="0" applyFont="1" applyBorder="1"/>
    <xf numFmtId="0" fontId="17" fillId="0" borderId="79" xfId="0" applyFont="1" applyBorder="1"/>
    <xf numFmtId="0" fontId="3" fillId="0" borderId="65" xfId="0" applyFont="1" applyBorder="1" applyAlignment="1">
      <alignment horizontal="left"/>
    </xf>
    <xf numFmtId="0" fontId="3" fillId="0" borderId="66" xfId="0" applyFont="1" applyBorder="1" applyAlignment="1">
      <alignment horizontal="left"/>
    </xf>
    <xf numFmtId="0" fontId="3" fillId="0" borderId="64" xfId="0" applyFont="1" applyBorder="1" applyAlignment="1">
      <alignment horizontal="left"/>
    </xf>
    <xf numFmtId="0" fontId="5" fillId="0" borderId="39" xfId="0" applyFont="1" applyFill="1" applyBorder="1" applyAlignment="1">
      <alignment horizontal="left"/>
    </xf>
    <xf numFmtId="0" fontId="2" fillId="0" borderId="65" xfId="0" applyFont="1" applyBorder="1" applyAlignment="1">
      <alignment horizontal="left"/>
    </xf>
    <xf numFmtId="0" fontId="2" fillId="0" borderId="66" xfId="0" applyFont="1" applyBorder="1" applyAlignment="1">
      <alignment horizontal="left"/>
    </xf>
    <xf numFmtId="0" fontId="2" fillId="0" borderId="64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0" fillId="0" borderId="5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30" xfId="0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4" xfId="0" applyFont="1" applyBorder="1"/>
    <xf numFmtId="0" fontId="0" fillId="0" borderId="13" xfId="0" applyFont="1" applyBorder="1"/>
    <xf numFmtId="0" fontId="8" fillId="0" borderId="13" xfId="0" applyFont="1" applyBorder="1"/>
    <xf numFmtId="0" fontId="0" fillId="0" borderId="3" xfId="0" applyFont="1" applyBorder="1"/>
    <xf numFmtId="0" fontId="0" fillId="0" borderId="65" xfId="0" applyFont="1" applyBorder="1"/>
    <xf numFmtId="0" fontId="0" fillId="0" borderId="66" xfId="0" applyFont="1" applyBorder="1"/>
    <xf numFmtId="0" fontId="0" fillId="0" borderId="64" xfId="0" applyFont="1" applyBorder="1"/>
    <xf numFmtId="0" fontId="7" fillId="0" borderId="81" xfId="0" applyFont="1" applyBorder="1"/>
    <xf numFmtId="0" fontId="7" fillId="0" borderId="82" xfId="0" applyFont="1" applyBorder="1"/>
    <xf numFmtId="0" fontId="7" fillId="0" borderId="83" xfId="0" applyFont="1" applyBorder="1"/>
    <xf numFmtId="0" fontId="0" fillId="0" borderId="81" xfId="0" applyBorder="1"/>
    <xf numFmtId="0" fontId="0" fillId="0" borderId="82" xfId="0" applyBorder="1"/>
    <xf numFmtId="0" fontId="0" fillId="0" borderId="83" xfId="0" applyBorder="1"/>
  </cellXfs>
  <cellStyles count="4">
    <cellStyle name="Komma" xfId="3" builtinId="3"/>
    <cellStyle name="Komma 2" xfId="1" xr:uid="{16A980D3-28C6-4646-9AD1-007CC6E14673}"/>
    <cellStyle name="Normal" xfId="0" builtinId="0"/>
    <cellStyle name="Normal 2" xfId="2" xr:uid="{85CFFD8D-9182-4C5A-8B18-D8727DBA8C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801CE-3D0C-4490-8FEE-FDDDE13C3824}">
  <dimension ref="A1:D22"/>
  <sheetViews>
    <sheetView tabSelected="1" workbookViewId="0">
      <selection activeCell="E24" sqref="E24"/>
    </sheetView>
  </sheetViews>
  <sheetFormatPr baseColWidth="10" defaultRowHeight="14.5" x14ac:dyDescent="0.35"/>
  <cols>
    <col min="1" max="1" width="9.1796875" style="1" customWidth="1"/>
    <col min="2" max="2" width="20.81640625" customWidth="1"/>
    <col min="3" max="3" width="21" customWidth="1"/>
  </cols>
  <sheetData>
    <row r="1" spans="1:4" s="1" customFormat="1" ht="15" thickBot="1" x14ac:dyDescent="0.4"/>
    <row r="2" spans="1:4" s="1" customFormat="1" x14ac:dyDescent="0.35">
      <c r="A2" s="2"/>
      <c r="B2" s="15" t="s">
        <v>1</v>
      </c>
      <c r="C2" s="68" t="s">
        <v>37</v>
      </c>
      <c r="D2" s="69"/>
    </row>
    <row r="3" spans="1:4" s="1" customFormat="1" ht="15" thickBot="1" x14ac:dyDescent="0.4">
      <c r="A3" s="2"/>
      <c r="B3" s="18" t="s">
        <v>2</v>
      </c>
      <c r="C3" s="70" t="s">
        <v>36</v>
      </c>
      <c r="D3" s="71"/>
    </row>
    <row r="4" spans="1:4" s="1" customFormat="1" ht="15.65" customHeight="1" x14ac:dyDescent="0.35">
      <c r="A4" s="3"/>
      <c r="B4" s="4"/>
      <c r="C4" s="5"/>
      <c r="D4" s="5"/>
    </row>
    <row r="5" spans="1:4" s="1" customFormat="1" ht="15.65" customHeight="1" thickBot="1" x14ac:dyDescent="0.4">
      <c r="A5" s="3"/>
      <c r="B5" s="4"/>
      <c r="C5" s="5"/>
      <c r="D5" s="5"/>
    </row>
    <row r="6" spans="1:4" s="1" customFormat="1" ht="15.65" customHeight="1" thickBot="1" x14ac:dyDescent="0.4">
      <c r="A6" s="3"/>
      <c r="B6" s="9" t="s">
        <v>5</v>
      </c>
      <c r="C6" s="5"/>
      <c r="D6" s="5"/>
    </row>
    <row r="7" spans="1:4" s="1" customFormat="1" ht="15.65" customHeight="1" x14ac:dyDescent="0.35">
      <c r="A7" s="3"/>
      <c r="B7" s="15" t="s">
        <v>31</v>
      </c>
      <c r="C7" s="80" t="s">
        <v>50</v>
      </c>
      <c r="D7" s="81"/>
    </row>
    <row r="8" spans="1:4" s="1" customFormat="1" ht="15.65" customHeight="1" x14ac:dyDescent="0.35">
      <c r="A8" s="3"/>
      <c r="B8" s="67" t="s">
        <v>32</v>
      </c>
      <c r="C8" s="82" t="s">
        <v>55</v>
      </c>
      <c r="D8" s="83"/>
    </row>
    <row r="9" spans="1:4" s="1" customFormat="1" x14ac:dyDescent="0.35">
      <c r="A9" s="3"/>
      <c r="B9" s="66" t="s">
        <v>6</v>
      </c>
      <c r="C9" s="84" t="s">
        <v>93</v>
      </c>
      <c r="D9" s="85"/>
    </row>
    <row r="10" spans="1:4" s="1" customFormat="1" ht="15" thickBot="1" x14ac:dyDescent="0.4">
      <c r="A10" s="3"/>
      <c r="B10" s="38" t="s">
        <v>7</v>
      </c>
      <c r="C10" s="86" t="s">
        <v>94</v>
      </c>
      <c r="D10" s="87"/>
    </row>
    <row r="11" spans="1:4" s="1" customFormat="1" x14ac:dyDescent="0.35">
      <c r="A11" s="3"/>
      <c r="B11" s="7"/>
      <c r="C11" s="3"/>
      <c r="D11" s="3"/>
    </row>
    <row r="12" spans="1:4" s="1" customFormat="1" ht="15" thickBot="1" x14ac:dyDescent="0.4">
      <c r="A12" s="3"/>
      <c r="B12" s="7"/>
      <c r="C12" s="2"/>
      <c r="D12" s="3"/>
    </row>
    <row r="13" spans="1:4" s="1" customFormat="1" x14ac:dyDescent="0.35">
      <c r="A13" s="3"/>
      <c r="B13" s="15" t="s">
        <v>8</v>
      </c>
      <c r="C13" s="72" t="s">
        <v>9</v>
      </c>
      <c r="D13" s="73"/>
    </row>
    <row r="14" spans="1:4" s="1" customFormat="1" ht="15" thickBot="1" x14ac:dyDescent="0.4">
      <c r="A14" s="3"/>
      <c r="B14" s="18" t="s">
        <v>10</v>
      </c>
      <c r="C14" s="74" t="s">
        <v>11</v>
      </c>
      <c r="D14" s="75"/>
    </row>
    <row r="15" spans="1:4" s="1" customFormat="1" ht="15" thickBot="1" x14ac:dyDescent="0.4"/>
    <row r="16" spans="1:4" s="1" customFormat="1" x14ac:dyDescent="0.35">
      <c r="B16" s="39" t="s">
        <v>12</v>
      </c>
      <c r="C16" s="76" t="s">
        <v>69</v>
      </c>
      <c r="D16" s="77"/>
    </row>
    <row r="17" spans="2:4" ht="15" thickBot="1" x14ac:dyDescent="0.4">
      <c r="B17" s="40" t="s">
        <v>13</v>
      </c>
      <c r="C17" s="78" t="s">
        <v>73</v>
      </c>
      <c r="D17" s="79"/>
    </row>
    <row r="18" spans="2:4" x14ac:dyDescent="0.35">
      <c r="B18" s="1">
        <v>2016</v>
      </c>
      <c r="C18" s="27">
        <v>145.86574413832042</v>
      </c>
    </row>
    <row r="19" spans="2:4" x14ac:dyDescent="0.35">
      <c r="B19" s="1">
        <v>2017</v>
      </c>
      <c r="C19" s="27">
        <v>130.05042474113739</v>
      </c>
    </row>
    <row r="20" spans="2:4" x14ac:dyDescent="0.35">
      <c r="B20" s="1">
        <v>2018</v>
      </c>
      <c r="C20" s="27">
        <v>129.97909439760144</v>
      </c>
    </row>
    <row r="21" spans="2:4" x14ac:dyDescent="0.35">
      <c r="B21" s="1">
        <v>2019</v>
      </c>
      <c r="C21" s="27">
        <v>151.17492837499995</v>
      </c>
    </row>
    <row r="22" spans="2:4" x14ac:dyDescent="0.35">
      <c r="B22" s="1">
        <v>2020</v>
      </c>
      <c r="C22" s="27">
        <v>154.90722499999998</v>
      </c>
    </row>
  </sheetData>
  <mergeCells count="10">
    <mergeCell ref="C17:D17"/>
    <mergeCell ref="C7:D7"/>
    <mergeCell ref="C8:D8"/>
    <mergeCell ref="C9:D9"/>
    <mergeCell ref="C10:D10"/>
    <mergeCell ref="C2:D2"/>
    <mergeCell ref="C3:D3"/>
    <mergeCell ref="C13:D13"/>
    <mergeCell ref="C14:D14"/>
    <mergeCell ref="C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37B34-4B08-4328-B5E5-A62961E57BA8}">
  <dimension ref="A1:H32"/>
  <sheetViews>
    <sheetView workbookViewId="0">
      <selection activeCell="G18" sqref="G18"/>
    </sheetView>
  </sheetViews>
  <sheetFormatPr baseColWidth="10" defaultRowHeight="14.5" x14ac:dyDescent="0.35"/>
  <cols>
    <col min="1" max="1" width="9.08984375" customWidth="1"/>
    <col min="2" max="2" width="20.90625" customWidth="1"/>
    <col min="3" max="4" width="14.7265625" customWidth="1"/>
    <col min="5" max="5" width="14.90625" customWidth="1"/>
  </cols>
  <sheetData>
    <row r="1" spans="1:8" ht="15" thickBot="1" x14ac:dyDescent="0.4">
      <c r="A1" s="1" t="s">
        <v>0</v>
      </c>
      <c r="B1" s="2"/>
      <c r="C1" s="2"/>
      <c r="D1" s="2"/>
      <c r="E1" s="2"/>
      <c r="F1" s="2"/>
      <c r="G1" s="2"/>
      <c r="H1" s="2"/>
    </row>
    <row r="2" spans="1:8" x14ac:dyDescent="0.35">
      <c r="A2" s="2"/>
      <c r="B2" s="15" t="s">
        <v>1</v>
      </c>
      <c r="C2" s="90" t="s">
        <v>28</v>
      </c>
      <c r="D2" s="91"/>
      <c r="E2" s="92"/>
      <c r="F2" s="1"/>
      <c r="G2" s="1"/>
      <c r="H2" s="1"/>
    </row>
    <row r="3" spans="1:8" ht="15" thickBot="1" x14ac:dyDescent="0.4">
      <c r="A3" s="2"/>
      <c r="B3" s="18" t="s">
        <v>2</v>
      </c>
      <c r="C3" s="93" t="s">
        <v>27</v>
      </c>
      <c r="D3" s="94"/>
      <c r="E3" s="95"/>
      <c r="F3" s="1"/>
      <c r="G3" s="1"/>
      <c r="H3" s="1"/>
    </row>
    <row r="4" spans="1:8" ht="15" thickBot="1" x14ac:dyDescent="0.4">
      <c r="A4" s="3"/>
      <c r="B4" s="101"/>
      <c r="C4" s="101"/>
      <c r="D4" s="101"/>
      <c r="E4" s="101"/>
      <c r="F4" s="5"/>
      <c r="G4" s="5"/>
      <c r="H4" s="5"/>
    </row>
    <row r="5" spans="1:8" ht="16.5" x14ac:dyDescent="0.35">
      <c r="A5" s="2"/>
      <c r="B5" s="15" t="s">
        <v>3</v>
      </c>
      <c r="C5" s="90" t="s">
        <v>122</v>
      </c>
      <c r="D5" s="91"/>
      <c r="E5" s="92"/>
      <c r="F5" s="1"/>
      <c r="G5" s="1"/>
      <c r="H5" s="1"/>
    </row>
    <row r="6" spans="1:8" ht="17" thickBot="1" x14ac:dyDescent="0.4">
      <c r="A6" s="2"/>
      <c r="B6" s="18" t="s">
        <v>4</v>
      </c>
      <c r="C6" s="93" t="s">
        <v>123</v>
      </c>
      <c r="D6" s="94"/>
      <c r="E6" s="95"/>
      <c r="F6" s="1"/>
      <c r="G6" s="1"/>
      <c r="H6" s="1"/>
    </row>
    <row r="7" spans="1:8" ht="15" thickBot="1" x14ac:dyDescent="0.4">
      <c r="A7" s="3"/>
      <c r="B7" s="88"/>
      <c r="C7" s="88"/>
      <c r="D7" s="88"/>
      <c r="E7" s="88"/>
      <c r="F7" s="3"/>
      <c r="G7" s="3"/>
      <c r="H7" s="3"/>
    </row>
    <row r="8" spans="1:8" ht="15" thickBot="1" x14ac:dyDescent="0.4">
      <c r="A8" s="3"/>
      <c r="B8" s="9" t="s">
        <v>5</v>
      </c>
      <c r="C8" s="99"/>
      <c r="D8" s="100"/>
      <c r="E8" s="100"/>
      <c r="F8" s="3"/>
      <c r="G8" s="3"/>
      <c r="H8" s="3"/>
    </row>
    <row r="9" spans="1:8" x14ac:dyDescent="0.35">
      <c r="A9" s="3"/>
      <c r="B9" s="15" t="s">
        <v>6</v>
      </c>
      <c r="C9" s="96" t="s">
        <v>29</v>
      </c>
      <c r="D9" s="97"/>
      <c r="E9" s="98"/>
      <c r="F9" s="3"/>
      <c r="G9" s="3"/>
      <c r="H9" s="3"/>
    </row>
    <row r="10" spans="1:8" x14ac:dyDescent="0.35">
      <c r="A10" s="3"/>
      <c r="B10" s="16" t="s">
        <v>7</v>
      </c>
      <c r="C10" s="102" t="s">
        <v>30</v>
      </c>
      <c r="D10" s="103"/>
      <c r="E10" s="104"/>
      <c r="F10" s="3"/>
      <c r="G10" s="3"/>
      <c r="H10" s="3"/>
    </row>
    <row r="11" spans="1:8" ht="16.5" x14ac:dyDescent="0.35">
      <c r="A11" s="3"/>
      <c r="B11" s="17" t="s">
        <v>31</v>
      </c>
      <c r="C11" s="105" t="s">
        <v>124</v>
      </c>
      <c r="D11" s="106"/>
      <c r="E11" s="107"/>
      <c r="F11" s="3"/>
      <c r="G11" s="3"/>
      <c r="H11" s="3"/>
    </row>
    <row r="12" spans="1:8" ht="17" thickBot="1" x14ac:dyDescent="0.4">
      <c r="A12" s="3"/>
      <c r="B12" s="18" t="s">
        <v>32</v>
      </c>
      <c r="C12" s="108" t="s">
        <v>125</v>
      </c>
      <c r="D12" s="109"/>
      <c r="E12" s="110"/>
      <c r="F12" s="3"/>
      <c r="G12" s="3"/>
      <c r="H12" s="3"/>
    </row>
    <row r="13" spans="1:8" ht="15" thickBot="1" x14ac:dyDescent="0.4">
      <c r="A13" s="3"/>
      <c r="B13" s="101"/>
      <c r="C13" s="101"/>
      <c r="D13" s="101"/>
      <c r="E13" s="101"/>
      <c r="F13" s="3"/>
      <c r="G13" s="3"/>
      <c r="H13" s="3"/>
    </row>
    <row r="14" spans="1:8" x14ac:dyDescent="0.35">
      <c r="A14" s="3"/>
      <c r="B14" s="15" t="s">
        <v>8</v>
      </c>
      <c r="C14" s="111" t="s">
        <v>9</v>
      </c>
      <c r="D14" s="112"/>
      <c r="E14" s="113"/>
      <c r="F14" s="3"/>
      <c r="G14" s="3"/>
      <c r="H14" s="3"/>
    </row>
    <row r="15" spans="1:8" ht="15" thickBot="1" x14ac:dyDescent="0.4">
      <c r="A15" s="3"/>
      <c r="B15" s="18" t="s">
        <v>10</v>
      </c>
      <c r="C15" s="114" t="s">
        <v>11</v>
      </c>
      <c r="D15" s="115"/>
      <c r="E15" s="116"/>
      <c r="F15" s="3"/>
      <c r="G15" s="3"/>
      <c r="H15" s="3"/>
    </row>
    <row r="16" spans="1:8" x14ac:dyDescent="0.35">
      <c r="A16" s="3"/>
      <c r="B16" s="88"/>
      <c r="C16" s="88"/>
      <c r="D16" s="88"/>
      <c r="E16" s="88"/>
      <c r="F16" s="2"/>
      <c r="G16" s="2"/>
      <c r="H16" s="2"/>
    </row>
    <row r="17" spans="1:8" ht="15" thickBot="1" x14ac:dyDescent="0.4">
      <c r="A17" s="3"/>
      <c r="B17" s="89"/>
      <c r="C17" s="89"/>
      <c r="D17" s="89"/>
      <c r="E17" s="89"/>
      <c r="F17" s="3"/>
      <c r="G17" s="3"/>
      <c r="H17" s="3"/>
    </row>
    <row r="18" spans="1:8" x14ac:dyDescent="0.35">
      <c r="A18" s="3"/>
      <c r="B18" s="15" t="s">
        <v>12</v>
      </c>
      <c r="C18" s="41" t="s">
        <v>33</v>
      </c>
      <c r="D18" s="41"/>
      <c r="E18" s="42" t="s">
        <v>34</v>
      </c>
      <c r="F18" s="1"/>
      <c r="G18" s="1"/>
      <c r="H18" s="1"/>
    </row>
    <row r="19" spans="1:8" ht="15" thickBot="1" x14ac:dyDescent="0.4">
      <c r="A19" s="3"/>
      <c r="B19" s="40" t="s">
        <v>13</v>
      </c>
      <c r="C19" s="43" t="s">
        <v>33</v>
      </c>
      <c r="D19" s="44"/>
      <c r="E19" s="45" t="s">
        <v>35</v>
      </c>
      <c r="F19" s="1"/>
      <c r="G19" s="1"/>
      <c r="H19" s="1"/>
    </row>
    <row r="20" spans="1:8" x14ac:dyDescent="0.35">
      <c r="B20" s="1" t="s">
        <v>14</v>
      </c>
      <c r="C20" s="1">
        <v>12</v>
      </c>
      <c r="D20" s="1"/>
      <c r="E20" s="1">
        <v>32</v>
      </c>
    </row>
    <row r="21" spans="1:8" x14ac:dyDescent="0.35">
      <c r="B21" s="1" t="s">
        <v>15</v>
      </c>
      <c r="C21" s="1">
        <v>8.3000000000000007</v>
      </c>
      <c r="D21" s="1"/>
      <c r="E21" s="1">
        <v>30.45</v>
      </c>
    </row>
    <row r="22" spans="1:8" x14ac:dyDescent="0.35">
      <c r="B22" s="1" t="s">
        <v>16</v>
      </c>
      <c r="C22" s="1">
        <v>6.3</v>
      </c>
      <c r="D22" s="1"/>
      <c r="E22" s="1">
        <v>14.1</v>
      </c>
    </row>
    <row r="23" spans="1:8" x14ac:dyDescent="0.35">
      <c r="B23" s="1" t="s">
        <v>17</v>
      </c>
      <c r="C23" s="1">
        <v>2.5</v>
      </c>
      <c r="D23" s="1"/>
      <c r="E23" s="1">
        <v>16.100000000000001</v>
      </c>
    </row>
    <row r="24" spans="1:8" x14ac:dyDescent="0.35">
      <c r="B24" s="1" t="s">
        <v>18</v>
      </c>
      <c r="C24" s="1">
        <v>3.6</v>
      </c>
      <c r="D24" s="1"/>
      <c r="E24" s="1">
        <v>10.4</v>
      </c>
    </row>
    <row r="25" spans="1:8" x14ac:dyDescent="0.35">
      <c r="B25" s="1" t="s">
        <v>19</v>
      </c>
      <c r="C25" s="1">
        <v>2</v>
      </c>
      <c r="D25" s="1"/>
      <c r="E25" s="1">
        <v>6</v>
      </c>
    </row>
    <row r="26" spans="1:8" x14ac:dyDescent="0.35">
      <c r="B26" s="1" t="s">
        <v>20</v>
      </c>
      <c r="C26" s="1">
        <v>0.9</v>
      </c>
      <c r="D26" s="1"/>
      <c r="E26" s="1">
        <v>4</v>
      </c>
    </row>
    <row r="27" spans="1:8" x14ac:dyDescent="0.35">
      <c r="B27" s="1" t="s">
        <v>21</v>
      </c>
      <c r="C27" s="1">
        <v>1.9</v>
      </c>
      <c r="D27" s="1"/>
      <c r="E27" s="1">
        <v>3.1</v>
      </c>
    </row>
    <row r="28" spans="1:8" x14ac:dyDescent="0.35">
      <c r="B28" s="1" t="s">
        <v>22</v>
      </c>
      <c r="C28" s="1">
        <v>1.6</v>
      </c>
      <c r="D28" s="1"/>
      <c r="E28" s="1">
        <v>3.5</v>
      </c>
    </row>
    <row r="29" spans="1:8" x14ac:dyDescent="0.35">
      <c r="B29" s="1" t="s">
        <v>23</v>
      </c>
      <c r="C29" s="1">
        <v>0.5</v>
      </c>
      <c r="D29" s="1"/>
      <c r="E29" s="1">
        <v>3.3</v>
      </c>
    </row>
    <row r="30" spans="1:8" x14ac:dyDescent="0.35">
      <c r="B30" s="1" t="s">
        <v>24</v>
      </c>
      <c r="C30" s="1">
        <v>1.2</v>
      </c>
      <c r="D30" s="1"/>
      <c r="E30" s="1">
        <v>2.2999999999999998</v>
      </c>
    </row>
    <row r="31" spans="1:8" x14ac:dyDescent="0.35">
      <c r="B31" s="1" t="s">
        <v>25</v>
      </c>
      <c r="C31" s="1">
        <v>0.9</v>
      </c>
      <c r="D31" s="1"/>
      <c r="E31" s="1">
        <v>1.5</v>
      </c>
    </row>
    <row r="32" spans="1:8" x14ac:dyDescent="0.35">
      <c r="B32" s="1" t="s">
        <v>26</v>
      </c>
      <c r="C32" s="1">
        <v>0.2</v>
      </c>
      <c r="D32" s="1"/>
      <c r="E32" s="1">
        <v>1.5</v>
      </c>
    </row>
  </sheetData>
  <mergeCells count="16">
    <mergeCell ref="B16:E16"/>
    <mergeCell ref="B17:E17"/>
    <mergeCell ref="C2:E2"/>
    <mergeCell ref="C3:E3"/>
    <mergeCell ref="C5:E5"/>
    <mergeCell ref="C6:E6"/>
    <mergeCell ref="C9:E9"/>
    <mergeCell ref="B7:E7"/>
    <mergeCell ref="C8:E8"/>
    <mergeCell ref="B4:E4"/>
    <mergeCell ref="C10:E10"/>
    <mergeCell ref="C11:E11"/>
    <mergeCell ref="C12:E12"/>
    <mergeCell ref="C14:E14"/>
    <mergeCell ref="C15:E15"/>
    <mergeCell ref="B13:E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8FFA-63CD-45F7-A311-84DCCE1E8D4D}">
  <dimension ref="A1:L76"/>
  <sheetViews>
    <sheetView workbookViewId="0">
      <selection activeCell="H12" sqref="H12"/>
    </sheetView>
  </sheetViews>
  <sheetFormatPr baseColWidth="10" defaultColWidth="10.81640625" defaultRowHeight="14.5" x14ac:dyDescent="0.35"/>
  <cols>
    <col min="1" max="1" width="9.08984375" style="1" customWidth="1"/>
    <col min="2" max="2" width="20.90625" style="1" customWidth="1"/>
    <col min="3" max="3" width="14.81640625" style="1" customWidth="1"/>
    <col min="4" max="6" width="10.81640625" style="1"/>
    <col min="7" max="7" width="12.453125" style="1" customWidth="1"/>
    <col min="8" max="8" width="10.81640625" style="1"/>
    <col min="9" max="9" width="12.7265625" style="1" customWidth="1"/>
    <col min="10" max="10" width="14.26953125" style="1" customWidth="1"/>
    <col min="11" max="11" width="14.81640625" style="1" customWidth="1"/>
    <col min="12" max="12" width="17.81640625" style="1" customWidth="1"/>
    <col min="13" max="16384" width="10.81640625" style="1"/>
  </cols>
  <sheetData>
    <row r="1" spans="1:12" ht="15" thickBot="1" x14ac:dyDescent="0.4"/>
    <row r="2" spans="1:12" ht="15" thickBot="1" x14ac:dyDescent="0.4">
      <c r="A2" s="2"/>
      <c r="B2" s="46" t="s">
        <v>111</v>
      </c>
      <c r="C2" s="117" t="s">
        <v>112</v>
      </c>
      <c r="D2" s="118"/>
      <c r="E2" s="118"/>
      <c r="F2" s="118"/>
      <c r="G2" s="118"/>
      <c r="H2" s="118"/>
      <c r="I2" s="118"/>
      <c r="J2" s="118"/>
      <c r="K2" s="118"/>
      <c r="L2" s="119"/>
    </row>
    <row r="3" spans="1:12" ht="15" thickBot="1" x14ac:dyDescent="0.4">
      <c r="A3" s="2"/>
      <c r="B3" s="18" t="s">
        <v>2</v>
      </c>
      <c r="C3" s="120" t="s">
        <v>113</v>
      </c>
      <c r="D3" s="120"/>
      <c r="E3" s="120"/>
      <c r="F3" s="120"/>
      <c r="G3" s="120"/>
      <c r="H3" s="120"/>
      <c r="I3" s="120"/>
      <c r="J3" s="120"/>
      <c r="K3" s="120"/>
      <c r="L3" s="121"/>
    </row>
    <row r="4" spans="1:12" ht="15" thickBot="1" x14ac:dyDescent="0.4">
      <c r="A4" s="3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12" x14ac:dyDescent="0.35">
      <c r="A5" s="2"/>
      <c r="B5" s="15" t="s">
        <v>3</v>
      </c>
      <c r="C5" s="127" t="s">
        <v>74</v>
      </c>
      <c r="D5" s="127"/>
      <c r="E5" s="127"/>
      <c r="F5" s="127"/>
      <c r="G5" s="127"/>
      <c r="H5" s="127"/>
      <c r="I5" s="127"/>
      <c r="J5" s="127"/>
      <c r="K5" s="127"/>
      <c r="L5" s="128"/>
    </row>
    <row r="6" spans="1:12" ht="15" thickBot="1" x14ac:dyDescent="0.4">
      <c r="A6" s="2"/>
      <c r="B6" s="18" t="s">
        <v>4</v>
      </c>
      <c r="C6" s="120" t="s">
        <v>75</v>
      </c>
      <c r="D6" s="120"/>
      <c r="E6" s="120"/>
      <c r="F6" s="120"/>
      <c r="G6" s="120"/>
      <c r="H6" s="120"/>
      <c r="I6" s="120"/>
      <c r="J6" s="120"/>
      <c r="K6" s="120"/>
      <c r="L6" s="121"/>
    </row>
    <row r="7" spans="1:12" ht="15" thickBot="1" x14ac:dyDescent="0.4">
      <c r="A7" s="3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2" ht="15" thickBot="1" x14ac:dyDescent="0.4">
      <c r="A8" s="3"/>
      <c r="B8" s="9" t="s">
        <v>5</v>
      </c>
      <c r="C8" s="122"/>
      <c r="D8" s="123"/>
      <c r="E8" s="123"/>
      <c r="F8" s="123"/>
      <c r="G8" s="8"/>
      <c r="H8" s="3"/>
      <c r="I8" s="3"/>
      <c r="J8" s="3"/>
      <c r="K8" s="3"/>
      <c r="L8" s="3"/>
    </row>
    <row r="9" spans="1:12" x14ac:dyDescent="0.35">
      <c r="A9" s="3"/>
      <c r="B9" s="6" t="s">
        <v>31</v>
      </c>
      <c r="C9" s="129" t="s">
        <v>50</v>
      </c>
      <c r="D9" s="130"/>
      <c r="E9" s="130"/>
      <c r="F9" s="131"/>
      <c r="G9" s="8"/>
      <c r="H9" s="3"/>
      <c r="I9" s="3"/>
      <c r="J9" s="3"/>
      <c r="K9" s="3"/>
      <c r="L9" s="3"/>
    </row>
    <row r="10" spans="1:12" x14ac:dyDescent="0.35">
      <c r="A10" s="3"/>
      <c r="B10" s="21" t="s">
        <v>32</v>
      </c>
      <c r="C10" s="132" t="s">
        <v>55</v>
      </c>
      <c r="D10" s="133"/>
      <c r="E10" s="133"/>
      <c r="F10" s="134"/>
      <c r="G10" s="3"/>
      <c r="H10" s="3"/>
      <c r="I10" s="3"/>
      <c r="J10" s="3"/>
      <c r="K10" s="3"/>
      <c r="L10" s="3"/>
    </row>
    <row r="11" spans="1:12" x14ac:dyDescent="0.35">
      <c r="A11" s="3"/>
      <c r="B11" s="22" t="s">
        <v>6</v>
      </c>
      <c r="C11" s="124" t="s">
        <v>76</v>
      </c>
      <c r="D11" s="125"/>
      <c r="E11" s="125"/>
      <c r="F11" s="126"/>
      <c r="G11" s="8"/>
      <c r="H11" s="3"/>
      <c r="I11" s="3"/>
      <c r="J11" s="3"/>
      <c r="K11" s="3"/>
      <c r="L11" s="3"/>
    </row>
    <row r="12" spans="1:12" x14ac:dyDescent="0.35">
      <c r="A12" s="3"/>
      <c r="B12" s="21" t="s">
        <v>7</v>
      </c>
      <c r="C12" s="135" t="s">
        <v>118</v>
      </c>
      <c r="D12" s="136"/>
      <c r="E12" s="136"/>
      <c r="F12" s="137"/>
      <c r="G12" s="8"/>
      <c r="H12" s="3"/>
      <c r="I12" s="3"/>
      <c r="J12" s="3"/>
      <c r="K12" s="3"/>
      <c r="L12" s="3"/>
    </row>
    <row r="13" spans="1:12" x14ac:dyDescent="0.35">
      <c r="A13" s="3"/>
      <c r="B13" s="22" t="s">
        <v>46</v>
      </c>
      <c r="C13" s="124" t="s">
        <v>77</v>
      </c>
      <c r="D13" s="125"/>
      <c r="E13" s="125"/>
      <c r="F13" s="126"/>
      <c r="G13" s="8"/>
      <c r="H13" s="3"/>
      <c r="I13" s="3"/>
      <c r="J13" s="3"/>
      <c r="K13" s="3"/>
      <c r="L13" s="3"/>
    </row>
    <row r="14" spans="1:12" ht="15" thickBot="1" x14ac:dyDescent="0.4">
      <c r="A14" s="3"/>
      <c r="B14" s="19" t="s">
        <v>47</v>
      </c>
      <c r="C14" s="138" t="s">
        <v>119</v>
      </c>
      <c r="D14" s="139"/>
      <c r="E14" s="139"/>
      <c r="F14" s="140"/>
      <c r="G14" s="8"/>
      <c r="H14" s="3"/>
      <c r="I14" s="3"/>
      <c r="J14" s="3"/>
      <c r="K14" s="3"/>
      <c r="L14" s="3"/>
    </row>
    <row r="15" spans="1:12" ht="15" thickBot="1" x14ac:dyDescent="0.4">
      <c r="A15" s="3"/>
      <c r="B15" s="141"/>
      <c r="C15" s="141"/>
      <c r="D15" s="141"/>
      <c r="E15" s="141"/>
      <c r="F15" s="141"/>
      <c r="G15" s="8"/>
      <c r="H15" s="3"/>
      <c r="I15" s="3"/>
      <c r="J15" s="3"/>
      <c r="K15" s="3"/>
      <c r="L15" s="3"/>
    </row>
    <row r="16" spans="1:12" x14ac:dyDescent="0.35">
      <c r="A16" s="3"/>
      <c r="B16" s="15" t="s">
        <v>8</v>
      </c>
      <c r="C16" s="143" t="s">
        <v>9</v>
      </c>
      <c r="D16" s="144"/>
      <c r="E16" s="144"/>
      <c r="F16" s="145"/>
      <c r="G16" s="47"/>
      <c r="H16" s="47"/>
      <c r="I16" s="47"/>
      <c r="J16" s="47"/>
      <c r="K16" s="47"/>
      <c r="L16" s="47"/>
    </row>
    <row r="17" spans="1:12" ht="15" thickBot="1" x14ac:dyDescent="0.4">
      <c r="A17" s="3"/>
      <c r="B17" s="18" t="s">
        <v>10</v>
      </c>
      <c r="C17" s="146" t="s">
        <v>11</v>
      </c>
      <c r="D17" s="147"/>
      <c r="E17" s="147"/>
      <c r="F17" s="148"/>
      <c r="G17" s="10"/>
      <c r="H17" s="10"/>
      <c r="I17" s="10"/>
      <c r="J17" s="10"/>
      <c r="K17" s="10"/>
      <c r="L17" s="10"/>
    </row>
    <row r="18" spans="1:12" ht="15" thickBot="1" x14ac:dyDescent="0.4">
      <c r="A18" s="3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</row>
    <row r="19" spans="1:12" x14ac:dyDescent="0.35">
      <c r="A19" s="3"/>
      <c r="B19" s="15" t="s">
        <v>12</v>
      </c>
      <c r="C19" s="48"/>
      <c r="D19" s="49" t="s">
        <v>78</v>
      </c>
      <c r="E19" s="49" t="s">
        <v>79</v>
      </c>
      <c r="F19" s="49" t="s">
        <v>80</v>
      </c>
      <c r="G19" s="49" t="s">
        <v>81</v>
      </c>
      <c r="H19" s="49" t="s">
        <v>69</v>
      </c>
      <c r="I19" s="49" t="s">
        <v>82</v>
      </c>
      <c r="J19" s="49" t="s">
        <v>83</v>
      </c>
      <c r="K19" s="49" t="s">
        <v>84</v>
      </c>
      <c r="L19" s="50" t="s">
        <v>85</v>
      </c>
    </row>
    <row r="20" spans="1:12" ht="29.5" thickBot="1" x14ac:dyDescent="0.4">
      <c r="A20" s="3"/>
      <c r="B20" s="38"/>
      <c r="C20" s="51" t="s">
        <v>13</v>
      </c>
      <c r="D20" s="43" t="s">
        <v>86</v>
      </c>
      <c r="E20" s="43" t="s">
        <v>87</v>
      </c>
      <c r="F20" s="43" t="s">
        <v>80</v>
      </c>
      <c r="G20" s="43" t="s">
        <v>88</v>
      </c>
      <c r="H20" s="43" t="s">
        <v>73</v>
      </c>
      <c r="I20" s="43" t="s">
        <v>89</v>
      </c>
      <c r="J20" s="43" t="s">
        <v>90</v>
      </c>
      <c r="K20" s="43" t="s">
        <v>91</v>
      </c>
      <c r="L20" s="45" t="s">
        <v>92</v>
      </c>
    </row>
    <row r="21" spans="1:12" x14ac:dyDescent="0.35">
      <c r="B21" s="1">
        <v>1970</v>
      </c>
      <c r="C21" s="1">
        <v>1970</v>
      </c>
      <c r="D21" s="29">
        <v>0</v>
      </c>
      <c r="E21" s="29"/>
      <c r="F21" s="29"/>
      <c r="G21" s="29"/>
      <c r="H21" s="29">
        <v>0</v>
      </c>
      <c r="I21" s="29">
        <v>0</v>
      </c>
      <c r="J21" s="29">
        <v>0</v>
      </c>
      <c r="K21" s="29">
        <v>0</v>
      </c>
      <c r="L21" s="30">
        <f>(G21)*6.29/IF(MOD(C$22,4)=0,366,365)</f>
        <v>0</v>
      </c>
    </row>
    <row r="22" spans="1:12" x14ac:dyDescent="0.35">
      <c r="B22" s="1">
        <v>1971</v>
      </c>
      <c r="C22" s="1">
        <v>1971</v>
      </c>
      <c r="D22" s="29">
        <v>0.36</v>
      </c>
      <c r="E22" s="29">
        <v>0</v>
      </c>
      <c r="F22" s="29">
        <v>0</v>
      </c>
      <c r="G22" s="29">
        <v>0</v>
      </c>
      <c r="H22" s="29">
        <f t="shared" ref="H22:H53" si="0">SUM(D22:G22)</f>
        <v>0.36</v>
      </c>
      <c r="I22" s="29">
        <f t="shared" ref="I22:I76" si="1">H22-G22</f>
        <v>0.36</v>
      </c>
      <c r="J22" s="30">
        <f>(H22)*6.29/IF(MOD(B22,4)=0,366,365)</f>
        <v>6.2038356164383556E-3</v>
      </c>
      <c r="K22" s="30">
        <f>(I22)*6.29/IF(MOD(B22,4)=0,366,365)</f>
        <v>6.2038356164383556E-3</v>
      </c>
      <c r="L22" s="30">
        <f>(G22)*6.29/IF(MOD(C22,4)=0,366,365)</f>
        <v>0</v>
      </c>
    </row>
    <row r="23" spans="1:12" x14ac:dyDescent="0.35">
      <c r="B23" s="1">
        <v>1972</v>
      </c>
      <c r="C23" s="1">
        <v>1972</v>
      </c>
      <c r="D23" s="29">
        <v>1.93</v>
      </c>
      <c r="E23" s="29">
        <v>0</v>
      </c>
      <c r="F23" s="29">
        <v>0</v>
      </c>
      <c r="G23" s="29">
        <v>0</v>
      </c>
      <c r="H23" s="29">
        <f t="shared" si="0"/>
        <v>1.93</v>
      </c>
      <c r="I23" s="29">
        <f t="shared" si="1"/>
        <v>1.93</v>
      </c>
      <c r="J23" s="30">
        <f t="shared" ref="J23:J76" si="2">(H23)*6.29/IF(MOD(B23,4)=0,366,365)</f>
        <v>3.3168579234972677E-2</v>
      </c>
      <c r="K23" s="30">
        <f t="shared" ref="K23:K76" si="3">(I23)*6.29/IF(MOD(B23,4)=0,366,365)</f>
        <v>3.3168579234972677E-2</v>
      </c>
      <c r="L23" s="30">
        <f t="shared" ref="L23:L76" si="4">(G23)*6.29/IF(MOD(C23,4)=0,366,365)</f>
        <v>0</v>
      </c>
    </row>
    <row r="24" spans="1:12" x14ac:dyDescent="0.35">
      <c r="B24" s="1">
        <v>1973</v>
      </c>
      <c r="C24" s="1">
        <v>1973</v>
      </c>
      <c r="D24" s="29">
        <v>1.87</v>
      </c>
      <c r="E24" s="29">
        <v>0</v>
      </c>
      <c r="F24" s="29">
        <v>0</v>
      </c>
      <c r="G24" s="29">
        <v>0</v>
      </c>
      <c r="H24" s="29">
        <f t="shared" si="0"/>
        <v>1.87</v>
      </c>
      <c r="I24" s="29">
        <f t="shared" si="1"/>
        <v>1.87</v>
      </c>
      <c r="J24" s="30">
        <f t="shared" si="2"/>
        <v>3.2225479452054798E-2</v>
      </c>
      <c r="K24" s="30">
        <f t="shared" si="3"/>
        <v>3.2225479452054798E-2</v>
      </c>
      <c r="L24" s="30">
        <f t="shared" si="4"/>
        <v>0</v>
      </c>
    </row>
    <row r="25" spans="1:12" x14ac:dyDescent="0.35">
      <c r="B25" s="1">
        <v>1974</v>
      </c>
      <c r="C25" s="1">
        <v>1974</v>
      </c>
      <c r="D25" s="29">
        <v>2.0099999999999998</v>
      </c>
      <c r="E25" s="29">
        <v>0</v>
      </c>
      <c r="F25" s="29">
        <v>0</v>
      </c>
      <c r="G25" s="29">
        <v>0</v>
      </c>
      <c r="H25" s="29">
        <f t="shared" si="0"/>
        <v>2.0099999999999998</v>
      </c>
      <c r="I25" s="29">
        <f t="shared" si="1"/>
        <v>2.0099999999999998</v>
      </c>
      <c r="J25" s="30">
        <f t="shared" si="2"/>
        <v>3.4638082191780821E-2</v>
      </c>
      <c r="K25" s="30">
        <f t="shared" si="3"/>
        <v>3.4638082191780821E-2</v>
      </c>
      <c r="L25" s="30">
        <f t="shared" si="4"/>
        <v>0</v>
      </c>
    </row>
    <row r="26" spans="1:12" x14ac:dyDescent="0.35">
      <c r="B26" s="1">
        <v>1975</v>
      </c>
      <c r="C26" s="1">
        <v>1975</v>
      </c>
      <c r="D26" s="29">
        <v>11</v>
      </c>
      <c r="E26" s="29">
        <v>0</v>
      </c>
      <c r="F26" s="29">
        <v>0</v>
      </c>
      <c r="G26" s="29">
        <v>0</v>
      </c>
      <c r="H26" s="29">
        <f t="shared" si="0"/>
        <v>11</v>
      </c>
      <c r="I26" s="29">
        <f t="shared" si="1"/>
        <v>11</v>
      </c>
      <c r="J26" s="30">
        <f t="shared" si="2"/>
        <v>0.18956164383561644</v>
      </c>
      <c r="K26" s="30">
        <f t="shared" si="3"/>
        <v>0.18956164383561644</v>
      </c>
      <c r="L26" s="30">
        <f t="shared" si="4"/>
        <v>0</v>
      </c>
    </row>
    <row r="27" spans="1:12" x14ac:dyDescent="0.35">
      <c r="B27" s="1">
        <v>1976</v>
      </c>
      <c r="C27" s="1">
        <v>1976</v>
      </c>
      <c r="D27" s="29">
        <v>16.23</v>
      </c>
      <c r="E27" s="29">
        <v>0</v>
      </c>
      <c r="F27" s="29">
        <v>0</v>
      </c>
      <c r="G27" s="29">
        <v>0</v>
      </c>
      <c r="H27" s="29">
        <f t="shared" si="0"/>
        <v>16.23</v>
      </c>
      <c r="I27" s="29">
        <f t="shared" si="1"/>
        <v>16.23</v>
      </c>
      <c r="J27" s="30">
        <f t="shared" si="2"/>
        <v>0.27892540983606562</v>
      </c>
      <c r="K27" s="30">
        <f t="shared" si="3"/>
        <v>0.27892540983606562</v>
      </c>
      <c r="L27" s="30">
        <f t="shared" si="4"/>
        <v>0</v>
      </c>
    </row>
    <row r="28" spans="1:12" x14ac:dyDescent="0.35">
      <c r="B28" s="1">
        <v>1977</v>
      </c>
      <c r="C28" s="1">
        <v>1977</v>
      </c>
      <c r="D28" s="29">
        <v>16.64</v>
      </c>
      <c r="E28" s="29">
        <v>0</v>
      </c>
      <c r="F28" s="29">
        <v>0</v>
      </c>
      <c r="G28" s="29">
        <v>2.72</v>
      </c>
      <c r="H28" s="29">
        <f t="shared" si="0"/>
        <v>19.36</v>
      </c>
      <c r="I28" s="29">
        <f t="shared" si="1"/>
        <v>16.64</v>
      </c>
      <c r="J28" s="30">
        <f t="shared" si="2"/>
        <v>0.33362849315068493</v>
      </c>
      <c r="K28" s="30">
        <f t="shared" si="3"/>
        <v>0.28675506849315069</v>
      </c>
      <c r="L28" s="30">
        <f t="shared" si="4"/>
        <v>4.6873424657534253E-2</v>
      </c>
    </row>
    <row r="29" spans="1:12" x14ac:dyDescent="0.35">
      <c r="B29" s="1">
        <v>1978</v>
      </c>
      <c r="C29" s="1">
        <v>1978</v>
      </c>
      <c r="D29" s="29">
        <v>20.64</v>
      </c>
      <c r="E29" s="29">
        <v>0.02</v>
      </c>
      <c r="F29" s="29">
        <v>0</v>
      </c>
      <c r="G29" s="29">
        <v>14.62</v>
      </c>
      <c r="H29" s="29">
        <f>SUM(D29:G29)</f>
        <v>35.28</v>
      </c>
      <c r="I29" s="29">
        <f t="shared" si="1"/>
        <v>20.660000000000004</v>
      </c>
      <c r="J29" s="30">
        <f t="shared" si="2"/>
        <v>0.6079758904109589</v>
      </c>
      <c r="K29" s="30">
        <f t="shared" si="3"/>
        <v>0.3560312328767124</v>
      </c>
      <c r="L29" s="30">
        <f t="shared" si="4"/>
        <v>0.25194465753424655</v>
      </c>
    </row>
    <row r="30" spans="1:12" x14ac:dyDescent="0.35">
      <c r="B30" s="1">
        <v>1979</v>
      </c>
      <c r="C30" s="1">
        <v>1979</v>
      </c>
      <c r="D30" s="29">
        <v>22.48</v>
      </c>
      <c r="E30" s="29">
        <v>0.04</v>
      </c>
      <c r="F30" s="29">
        <v>1.1299999999999999</v>
      </c>
      <c r="G30" s="29">
        <v>21.11</v>
      </c>
      <c r="H30" s="29">
        <f t="shared" si="0"/>
        <v>44.76</v>
      </c>
      <c r="I30" s="29">
        <f t="shared" si="1"/>
        <v>23.65</v>
      </c>
      <c r="J30" s="30">
        <f t="shared" si="2"/>
        <v>0.77134356164383555</v>
      </c>
      <c r="K30" s="30">
        <f t="shared" si="3"/>
        <v>0.40755753424657531</v>
      </c>
      <c r="L30" s="30">
        <f t="shared" si="4"/>
        <v>0.36378602739726029</v>
      </c>
    </row>
    <row r="31" spans="1:12" x14ac:dyDescent="0.35">
      <c r="B31" s="1">
        <v>1980</v>
      </c>
      <c r="C31" s="1">
        <v>1980</v>
      </c>
      <c r="D31" s="29">
        <v>28.22</v>
      </c>
      <c r="E31" s="29">
        <v>0.05</v>
      </c>
      <c r="F31" s="29">
        <v>2.44</v>
      </c>
      <c r="G31" s="29">
        <v>25.64</v>
      </c>
      <c r="H31" s="29">
        <f t="shared" si="0"/>
        <v>56.35</v>
      </c>
      <c r="I31" s="29">
        <f t="shared" si="1"/>
        <v>30.71</v>
      </c>
      <c r="J31" s="30">
        <f t="shared" si="2"/>
        <v>0.96841939890710382</v>
      </c>
      <c r="K31" s="30">
        <f t="shared" si="3"/>
        <v>0.52777568306010925</v>
      </c>
      <c r="L31" s="30">
        <f t="shared" si="4"/>
        <v>0.44064371584699452</v>
      </c>
    </row>
    <row r="32" spans="1:12" x14ac:dyDescent="0.35">
      <c r="B32" s="1">
        <v>1981</v>
      </c>
      <c r="C32" s="1">
        <v>1981</v>
      </c>
      <c r="D32" s="29">
        <v>27.48</v>
      </c>
      <c r="E32" s="29">
        <v>0.05</v>
      </c>
      <c r="F32" s="29">
        <v>2.17</v>
      </c>
      <c r="G32" s="29">
        <v>25.28</v>
      </c>
      <c r="H32" s="29">
        <f t="shared" si="0"/>
        <v>54.980000000000004</v>
      </c>
      <c r="I32" s="29">
        <f t="shared" si="1"/>
        <v>29.700000000000003</v>
      </c>
      <c r="J32" s="30">
        <f t="shared" si="2"/>
        <v>0.94746356164383572</v>
      </c>
      <c r="K32" s="30">
        <f t="shared" si="3"/>
        <v>0.51181643835616442</v>
      </c>
      <c r="L32" s="30">
        <f t="shared" si="4"/>
        <v>0.43564712328767125</v>
      </c>
    </row>
    <row r="33" spans="2:12" x14ac:dyDescent="0.35">
      <c r="B33" s="1">
        <v>1982</v>
      </c>
      <c r="C33" s="1">
        <v>1982</v>
      </c>
      <c r="D33" s="29">
        <v>28.53</v>
      </c>
      <c r="E33" s="29">
        <v>0.04</v>
      </c>
      <c r="F33" s="29">
        <v>2.29</v>
      </c>
      <c r="G33" s="29">
        <v>24.06</v>
      </c>
      <c r="H33" s="29">
        <f t="shared" si="0"/>
        <v>54.92</v>
      </c>
      <c r="I33" s="29">
        <f t="shared" si="1"/>
        <v>30.860000000000003</v>
      </c>
      <c r="J33" s="30">
        <f t="shared" si="2"/>
        <v>0.94642958904109586</v>
      </c>
      <c r="K33" s="30">
        <f t="shared" si="3"/>
        <v>0.53180657534246578</v>
      </c>
      <c r="L33" s="30">
        <f t="shared" si="4"/>
        <v>0.41462301369863014</v>
      </c>
    </row>
    <row r="34" spans="2:12" x14ac:dyDescent="0.35">
      <c r="B34" s="1">
        <v>1983</v>
      </c>
      <c r="C34" s="1">
        <v>1983</v>
      </c>
      <c r="D34" s="29">
        <v>35.65</v>
      </c>
      <c r="E34" s="29">
        <v>0.04</v>
      </c>
      <c r="F34" s="29">
        <v>2.68</v>
      </c>
      <c r="G34" s="29">
        <v>23.17</v>
      </c>
      <c r="H34" s="29">
        <f t="shared" si="0"/>
        <v>61.54</v>
      </c>
      <c r="I34" s="29">
        <f t="shared" si="1"/>
        <v>38.369999999999997</v>
      </c>
      <c r="J34" s="30">
        <f t="shared" si="2"/>
        <v>1.0605112328767123</v>
      </c>
      <c r="K34" s="30">
        <f t="shared" si="3"/>
        <v>0.66122547945205479</v>
      </c>
      <c r="L34" s="30">
        <f t="shared" si="4"/>
        <v>0.39928575342465755</v>
      </c>
    </row>
    <row r="35" spans="2:12" x14ac:dyDescent="0.35">
      <c r="B35" s="1">
        <v>1984</v>
      </c>
      <c r="C35" s="1">
        <v>1984</v>
      </c>
      <c r="D35" s="29">
        <v>41.09</v>
      </c>
      <c r="E35" s="29">
        <v>0.06</v>
      </c>
      <c r="F35" s="29">
        <v>2.64</v>
      </c>
      <c r="G35" s="29">
        <v>25.63</v>
      </c>
      <c r="H35" s="29">
        <f t="shared" si="0"/>
        <v>69.42</v>
      </c>
      <c r="I35" s="29">
        <f t="shared" si="1"/>
        <v>43.790000000000006</v>
      </c>
      <c r="J35" s="30">
        <f t="shared" si="2"/>
        <v>1.193037704918033</v>
      </c>
      <c r="K35" s="30">
        <f t="shared" si="3"/>
        <v>0.75256584699453566</v>
      </c>
      <c r="L35" s="30">
        <f t="shared" si="4"/>
        <v>0.44047185792349725</v>
      </c>
    </row>
    <row r="36" spans="2:12" x14ac:dyDescent="0.35">
      <c r="B36" s="1">
        <v>1985</v>
      </c>
      <c r="C36" s="1">
        <v>1985</v>
      </c>
      <c r="D36" s="29">
        <v>44.76</v>
      </c>
      <c r="E36" s="29">
        <v>0.08</v>
      </c>
      <c r="F36" s="29">
        <v>2.97</v>
      </c>
      <c r="G36" s="29">
        <v>25.51</v>
      </c>
      <c r="H36" s="29">
        <f>SUM(D36:G36)</f>
        <v>73.319999999999993</v>
      </c>
      <c r="I36" s="29">
        <f>H36-G36</f>
        <v>47.809999999999988</v>
      </c>
      <c r="J36" s="30">
        <f t="shared" si="2"/>
        <v>1.2635145205479452</v>
      </c>
      <c r="K36" s="30">
        <f t="shared" si="3"/>
        <v>0.82390383561643821</v>
      </c>
      <c r="L36" s="30">
        <f t="shared" si="4"/>
        <v>0.4396106849315069</v>
      </c>
    </row>
    <row r="37" spans="2:12" x14ac:dyDescent="0.35">
      <c r="B37" s="1">
        <v>1986</v>
      </c>
      <c r="C37" s="1">
        <v>1986</v>
      </c>
      <c r="D37" s="29">
        <v>48.77</v>
      </c>
      <c r="E37" s="29">
        <v>0.06</v>
      </c>
      <c r="F37" s="29">
        <v>3.85</v>
      </c>
      <c r="G37" s="29">
        <v>26.15</v>
      </c>
      <c r="H37" s="29">
        <f t="shared" si="0"/>
        <v>78.830000000000013</v>
      </c>
      <c r="I37" s="29">
        <f t="shared" si="1"/>
        <v>52.680000000000014</v>
      </c>
      <c r="J37" s="30">
        <f t="shared" si="2"/>
        <v>1.3584676712328769</v>
      </c>
      <c r="K37" s="30">
        <f t="shared" si="3"/>
        <v>0.90782794520547971</v>
      </c>
      <c r="L37" s="30">
        <f t="shared" si="4"/>
        <v>0.45063972602739721</v>
      </c>
    </row>
    <row r="38" spans="2:12" x14ac:dyDescent="0.35">
      <c r="B38" s="1">
        <v>1987</v>
      </c>
      <c r="C38" s="1">
        <v>1987</v>
      </c>
      <c r="D38" s="29">
        <v>56.96</v>
      </c>
      <c r="E38" s="29">
        <v>0.05</v>
      </c>
      <c r="F38" s="29">
        <v>4.12</v>
      </c>
      <c r="G38" s="29">
        <v>28.4</v>
      </c>
      <c r="H38" s="29">
        <f t="shared" si="0"/>
        <v>89.53</v>
      </c>
      <c r="I38" s="29">
        <f t="shared" si="1"/>
        <v>61.13</v>
      </c>
      <c r="J38" s="30">
        <f t="shared" si="2"/>
        <v>1.5428594520547945</v>
      </c>
      <c r="K38" s="30">
        <f t="shared" si="3"/>
        <v>1.0534457534246575</v>
      </c>
      <c r="L38" s="30">
        <f t="shared" si="4"/>
        <v>0.48941369863013695</v>
      </c>
    </row>
    <row r="39" spans="2:12" x14ac:dyDescent="0.35">
      <c r="B39" s="1">
        <v>1988</v>
      </c>
      <c r="C39" s="1">
        <v>1988</v>
      </c>
      <c r="D39" s="29">
        <v>64.72</v>
      </c>
      <c r="E39" s="29">
        <v>0.05</v>
      </c>
      <c r="F39" s="29">
        <v>4.8499999999999996</v>
      </c>
      <c r="G39" s="29">
        <v>28.58</v>
      </c>
      <c r="H39" s="29">
        <f t="shared" si="0"/>
        <v>98.199999999999989</v>
      </c>
      <c r="I39" s="29">
        <f t="shared" si="1"/>
        <v>69.61999999999999</v>
      </c>
      <c r="J39" s="30">
        <f t="shared" si="2"/>
        <v>1.687644808743169</v>
      </c>
      <c r="K39" s="30">
        <f t="shared" si="3"/>
        <v>1.196474863387978</v>
      </c>
      <c r="L39" s="30">
        <f t="shared" si="4"/>
        <v>0.49116994535519121</v>
      </c>
    </row>
    <row r="40" spans="2:12" x14ac:dyDescent="0.35">
      <c r="B40" s="1">
        <v>1989</v>
      </c>
      <c r="C40" s="1">
        <v>1989</v>
      </c>
      <c r="D40" s="29">
        <v>85.98</v>
      </c>
      <c r="E40" s="29">
        <v>0.05</v>
      </c>
      <c r="F40" s="29">
        <v>4.9000000000000004</v>
      </c>
      <c r="G40" s="29">
        <v>29.08</v>
      </c>
      <c r="H40" s="29">
        <f t="shared" si="0"/>
        <v>120.01</v>
      </c>
      <c r="I40" s="29">
        <f t="shared" si="1"/>
        <v>90.93</v>
      </c>
      <c r="J40" s="30">
        <f t="shared" si="2"/>
        <v>2.0681175342465754</v>
      </c>
      <c r="K40" s="30">
        <f t="shared" si="3"/>
        <v>1.5669854794520548</v>
      </c>
      <c r="L40" s="30">
        <f t="shared" si="4"/>
        <v>0.5011320547945205</v>
      </c>
    </row>
    <row r="41" spans="2:12" x14ac:dyDescent="0.35">
      <c r="B41" s="1">
        <v>1990</v>
      </c>
      <c r="C41" s="1">
        <v>1990</v>
      </c>
      <c r="D41" s="29">
        <v>94.54</v>
      </c>
      <c r="E41" s="29">
        <v>0.05</v>
      </c>
      <c r="F41" s="29">
        <v>5.01</v>
      </c>
      <c r="G41" s="29">
        <v>25.99</v>
      </c>
      <c r="H41" s="29">
        <f t="shared" si="0"/>
        <v>125.59</v>
      </c>
      <c r="I41" s="29">
        <f t="shared" si="1"/>
        <v>99.600000000000009</v>
      </c>
      <c r="J41" s="30">
        <f t="shared" si="2"/>
        <v>2.16427698630137</v>
      </c>
      <c r="K41" s="30">
        <f t="shared" si="3"/>
        <v>1.7163945205479454</v>
      </c>
      <c r="L41" s="30">
        <f t="shared" si="4"/>
        <v>0.44788246575342461</v>
      </c>
    </row>
    <row r="42" spans="2:12" x14ac:dyDescent="0.35">
      <c r="B42" s="1">
        <v>1991</v>
      </c>
      <c r="C42" s="1">
        <v>1991</v>
      </c>
      <c r="D42" s="29">
        <v>108.51</v>
      </c>
      <c r="E42" s="29">
        <v>0.06</v>
      </c>
      <c r="F42" s="29">
        <v>4.9000000000000004</v>
      </c>
      <c r="G42" s="29">
        <v>25.56</v>
      </c>
      <c r="H42" s="29">
        <f t="shared" si="0"/>
        <v>139.03</v>
      </c>
      <c r="I42" s="29">
        <f t="shared" si="1"/>
        <v>113.47</v>
      </c>
      <c r="J42" s="30">
        <f t="shared" si="2"/>
        <v>2.3958868493150685</v>
      </c>
      <c r="K42" s="30">
        <f t="shared" si="3"/>
        <v>1.9554145205479454</v>
      </c>
      <c r="L42" s="30">
        <f t="shared" si="4"/>
        <v>0.44047232876712328</v>
      </c>
    </row>
    <row r="43" spans="2:12" x14ac:dyDescent="0.35">
      <c r="B43" s="1">
        <v>1992</v>
      </c>
      <c r="C43" s="1">
        <v>1992</v>
      </c>
      <c r="D43" s="29">
        <v>124</v>
      </c>
      <c r="E43" s="29">
        <v>0.05</v>
      </c>
      <c r="F43" s="29">
        <v>4.96</v>
      </c>
      <c r="G43" s="29">
        <v>26.5</v>
      </c>
      <c r="H43" s="29">
        <f t="shared" si="0"/>
        <v>155.51</v>
      </c>
      <c r="I43" s="29">
        <f t="shared" si="1"/>
        <v>129.01</v>
      </c>
      <c r="J43" s="30">
        <f t="shared" si="2"/>
        <v>2.6725625683060108</v>
      </c>
      <c r="K43" s="30">
        <f t="shared" si="3"/>
        <v>2.2171390710382513</v>
      </c>
      <c r="L43" s="30">
        <f t="shared" si="4"/>
        <v>0.45542349726775955</v>
      </c>
    </row>
    <row r="44" spans="2:12" x14ac:dyDescent="0.35">
      <c r="B44" s="1">
        <v>1993</v>
      </c>
      <c r="C44" s="1">
        <v>1993</v>
      </c>
      <c r="D44" s="29">
        <v>131.84</v>
      </c>
      <c r="E44" s="29">
        <v>0.47</v>
      </c>
      <c r="F44" s="29">
        <v>5.52</v>
      </c>
      <c r="G44" s="29">
        <v>25.56</v>
      </c>
      <c r="H44" s="29">
        <f t="shared" si="0"/>
        <v>163.39000000000001</v>
      </c>
      <c r="I44" s="29">
        <f t="shared" si="1"/>
        <v>137.83000000000001</v>
      </c>
      <c r="J44" s="30">
        <f t="shared" si="2"/>
        <v>2.8156797260273976</v>
      </c>
      <c r="K44" s="30">
        <f t="shared" si="3"/>
        <v>2.3752073972602741</v>
      </c>
      <c r="L44" s="30">
        <f t="shared" si="4"/>
        <v>0.44047232876712328</v>
      </c>
    </row>
    <row r="45" spans="2:12" x14ac:dyDescent="0.35">
      <c r="B45" s="1">
        <v>1994</v>
      </c>
      <c r="C45" s="1">
        <v>1994</v>
      </c>
      <c r="D45" s="29">
        <v>146.28</v>
      </c>
      <c r="E45" s="29">
        <v>2.4</v>
      </c>
      <c r="F45" s="29">
        <v>7.12</v>
      </c>
      <c r="G45" s="29">
        <v>27.88</v>
      </c>
      <c r="H45" s="29">
        <f t="shared" si="0"/>
        <v>183.68</v>
      </c>
      <c r="I45" s="29">
        <f t="shared" si="1"/>
        <v>155.80000000000001</v>
      </c>
      <c r="J45" s="30">
        <f t="shared" si="2"/>
        <v>3.1653347945205486</v>
      </c>
      <c r="K45" s="30">
        <f t="shared" si="3"/>
        <v>2.6848821917808223</v>
      </c>
      <c r="L45" s="30">
        <f t="shared" si="4"/>
        <v>0.48045260273972601</v>
      </c>
    </row>
    <row r="46" spans="2:12" x14ac:dyDescent="0.35">
      <c r="B46" s="1">
        <v>1995</v>
      </c>
      <c r="C46" s="1">
        <v>1995</v>
      </c>
      <c r="D46" s="29">
        <v>156.78</v>
      </c>
      <c r="E46" s="29">
        <v>3.18</v>
      </c>
      <c r="F46" s="29">
        <v>7.94</v>
      </c>
      <c r="G46" s="29">
        <v>29.07</v>
      </c>
      <c r="H46" s="29">
        <f t="shared" si="0"/>
        <v>196.97</v>
      </c>
      <c r="I46" s="29">
        <f t="shared" si="1"/>
        <v>167.9</v>
      </c>
      <c r="J46" s="30">
        <f t="shared" si="2"/>
        <v>3.394359726027397</v>
      </c>
      <c r="K46" s="30">
        <f t="shared" si="3"/>
        <v>2.8934000000000002</v>
      </c>
      <c r="L46" s="30">
        <f t="shared" si="4"/>
        <v>0.50095972602739725</v>
      </c>
    </row>
    <row r="47" spans="2:12" x14ac:dyDescent="0.35">
      <c r="B47" s="1">
        <v>1996</v>
      </c>
      <c r="C47" s="1">
        <v>1996</v>
      </c>
      <c r="D47" s="29">
        <v>175.5</v>
      </c>
      <c r="E47" s="29">
        <v>3.78</v>
      </c>
      <c r="F47" s="29">
        <v>8.23</v>
      </c>
      <c r="G47" s="29">
        <v>38.75</v>
      </c>
      <c r="H47" s="29">
        <f t="shared" si="0"/>
        <v>226.26</v>
      </c>
      <c r="I47" s="29">
        <f t="shared" si="1"/>
        <v>187.51</v>
      </c>
      <c r="J47" s="30">
        <f t="shared" si="2"/>
        <v>3.8884573770491797</v>
      </c>
      <c r="K47" s="30">
        <f t="shared" si="3"/>
        <v>3.2225079234972673</v>
      </c>
      <c r="L47" s="30">
        <f t="shared" si="4"/>
        <v>0.6659494535519126</v>
      </c>
    </row>
    <row r="48" spans="2:12" x14ac:dyDescent="0.35">
      <c r="B48" s="1">
        <v>1997</v>
      </c>
      <c r="C48" s="1">
        <v>1997</v>
      </c>
      <c r="D48" s="29">
        <v>175.91</v>
      </c>
      <c r="E48" s="29">
        <v>5.38</v>
      </c>
      <c r="F48" s="29">
        <v>8.07</v>
      </c>
      <c r="G48" s="29">
        <v>44.36</v>
      </c>
      <c r="H48" s="29">
        <f t="shared" si="0"/>
        <v>233.71999999999997</v>
      </c>
      <c r="I48" s="29">
        <f t="shared" si="1"/>
        <v>189.35999999999996</v>
      </c>
      <c r="J48" s="30">
        <f t="shared" si="2"/>
        <v>4.0276679452054784</v>
      </c>
      <c r="K48" s="30">
        <f t="shared" si="3"/>
        <v>3.2632175342465746</v>
      </c>
      <c r="L48" s="30">
        <f t="shared" si="4"/>
        <v>0.7644504109589042</v>
      </c>
    </row>
    <row r="49" spans="2:12" x14ac:dyDescent="0.35">
      <c r="B49" s="1">
        <v>1998</v>
      </c>
      <c r="C49" s="1">
        <v>1998</v>
      </c>
      <c r="D49" s="29">
        <v>168.74</v>
      </c>
      <c r="E49" s="29">
        <v>5.05</v>
      </c>
      <c r="F49" s="29">
        <v>7.39</v>
      </c>
      <c r="G49" s="29">
        <v>47.06</v>
      </c>
      <c r="H49" s="29">
        <f t="shared" si="0"/>
        <v>228.24</v>
      </c>
      <c r="I49" s="29">
        <f t="shared" si="1"/>
        <v>181.18</v>
      </c>
      <c r="J49" s="30">
        <f t="shared" si="2"/>
        <v>3.9332317808219179</v>
      </c>
      <c r="K49" s="30">
        <f t="shared" si="3"/>
        <v>3.1222526027397262</v>
      </c>
      <c r="L49" s="30">
        <f t="shared" si="4"/>
        <v>0.81097917808219178</v>
      </c>
    </row>
    <row r="50" spans="2:12" x14ac:dyDescent="0.35">
      <c r="B50" s="1">
        <v>1999</v>
      </c>
      <c r="C50" s="1">
        <v>1999</v>
      </c>
      <c r="D50" s="29">
        <v>168.69</v>
      </c>
      <c r="E50" s="29">
        <v>5.51</v>
      </c>
      <c r="F50" s="29">
        <v>6.99</v>
      </c>
      <c r="G50" s="29">
        <v>48.7</v>
      </c>
      <c r="H50" s="29">
        <f t="shared" si="0"/>
        <v>229.89</v>
      </c>
      <c r="I50" s="29">
        <f t="shared" si="1"/>
        <v>181.19</v>
      </c>
      <c r="J50" s="30">
        <f t="shared" si="2"/>
        <v>3.9616660273972601</v>
      </c>
      <c r="K50" s="30">
        <f t="shared" si="3"/>
        <v>3.1224249315068491</v>
      </c>
      <c r="L50" s="30">
        <f t="shared" si="4"/>
        <v>0.83924109589041107</v>
      </c>
    </row>
    <row r="51" spans="2:12" x14ac:dyDescent="0.35">
      <c r="B51" s="1">
        <v>2000</v>
      </c>
      <c r="C51" s="1">
        <v>2000</v>
      </c>
      <c r="D51" s="29">
        <v>181.18</v>
      </c>
      <c r="E51" s="29">
        <v>5.41</v>
      </c>
      <c r="F51" s="29">
        <v>7.23</v>
      </c>
      <c r="G51" s="29">
        <v>47.43</v>
      </c>
      <c r="H51" s="29">
        <f t="shared" si="0"/>
        <v>241.25</v>
      </c>
      <c r="I51" s="29">
        <f t="shared" si="1"/>
        <v>193.82</v>
      </c>
      <c r="J51" s="30">
        <f t="shared" si="2"/>
        <v>4.1460724043715853</v>
      </c>
      <c r="K51" s="30">
        <f t="shared" si="3"/>
        <v>3.3309502732240435</v>
      </c>
      <c r="L51" s="30">
        <f t="shared" si="4"/>
        <v>0.81512213114754095</v>
      </c>
    </row>
    <row r="52" spans="2:12" x14ac:dyDescent="0.35">
      <c r="B52" s="1">
        <v>2001</v>
      </c>
      <c r="C52" s="1">
        <v>2001</v>
      </c>
      <c r="D52" s="29">
        <v>180.88</v>
      </c>
      <c r="E52" s="29">
        <v>5.67</v>
      </c>
      <c r="F52" s="29">
        <v>10.92</v>
      </c>
      <c r="G52" s="29">
        <v>54.15</v>
      </c>
      <c r="H52" s="29">
        <f t="shared" si="0"/>
        <v>251.61999999999998</v>
      </c>
      <c r="I52" s="29">
        <f t="shared" si="1"/>
        <v>197.46999999999997</v>
      </c>
      <c r="J52" s="30">
        <f t="shared" si="2"/>
        <v>4.3361364383561645</v>
      </c>
      <c r="K52" s="30">
        <f t="shared" si="3"/>
        <v>3.4029761643835608</v>
      </c>
      <c r="L52" s="30">
        <f t="shared" si="4"/>
        <v>0.93316027397260271</v>
      </c>
    </row>
    <row r="53" spans="2:12" x14ac:dyDescent="0.35">
      <c r="B53" s="1">
        <v>2002</v>
      </c>
      <c r="C53" s="1">
        <v>2002</v>
      </c>
      <c r="D53" s="29">
        <v>173.65</v>
      </c>
      <c r="E53" s="29">
        <v>7.32</v>
      </c>
      <c r="F53" s="29">
        <v>11.8</v>
      </c>
      <c r="G53" s="29">
        <v>65.53</v>
      </c>
      <c r="H53" s="29">
        <f t="shared" si="0"/>
        <v>258.3</v>
      </c>
      <c r="I53" s="29">
        <f t="shared" si="1"/>
        <v>192.77</v>
      </c>
      <c r="J53" s="30">
        <f t="shared" si="2"/>
        <v>4.4512520547945211</v>
      </c>
      <c r="K53" s="30">
        <f t="shared" si="3"/>
        <v>3.3219816438356164</v>
      </c>
      <c r="L53" s="30">
        <f t="shared" si="4"/>
        <v>1.129270410958904</v>
      </c>
    </row>
    <row r="54" spans="2:12" x14ac:dyDescent="0.35">
      <c r="B54" s="1">
        <v>2003</v>
      </c>
      <c r="C54" s="1">
        <v>2003</v>
      </c>
      <c r="D54" s="29">
        <v>165.48</v>
      </c>
      <c r="E54" s="29">
        <v>10.34</v>
      </c>
      <c r="F54" s="29">
        <v>12.93</v>
      </c>
      <c r="G54" s="29">
        <v>72.930000000000007</v>
      </c>
      <c r="H54" s="29">
        <f t="shared" ref="H54:H69" si="5">SUM(D54:G54)</f>
        <v>261.68</v>
      </c>
      <c r="I54" s="29">
        <f t="shared" si="1"/>
        <v>188.75</v>
      </c>
      <c r="J54" s="30">
        <f t="shared" si="2"/>
        <v>4.5094991780821916</v>
      </c>
      <c r="K54" s="30">
        <f t="shared" si="3"/>
        <v>3.2527054794520547</v>
      </c>
      <c r="L54" s="30">
        <f t="shared" si="4"/>
        <v>1.2567936986301371</v>
      </c>
    </row>
    <row r="55" spans="2:12" x14ac:dyDescent="0.35">
      <c r="B55" s="1">
        <v>2004</v>
      </c>
      <c r="C55" s="1">
        <v>2004</v>
      </c>
      <c r="D55" s="29">
        <v>162.78</v>
      </c>
      <c r="E55" s="29">
        <v>8.67</v>
      </c>
      <c r="F55" s="29">
        <v>13.64</v>
      </c>
      <c r="G55" s="29">
        <v>79.099999999999994</v>
      </c>
      <c r="H55" s="29">
        <f t="shared" si="5"/>
        <v>264.18999999999994</v>
      </c>
      <c r="I55" s="29">
        <f t="shared" si="1"/>
        <v>185.08999999999995</v>
      </c>
      <c r="J55" s="30">
        <f t="shared" si="2"/>
        <v>4.5403144808743159</v>
      </c>
      <c r="K55" s="30">
        <f t="shared" si="3"/>
        <v>3.1809183060109278</v>
      </c>
      <c r="L55" s="30">
        <f t="shared" si="4"/>
        <v>1.359396174863388</v>
      </c>
    </row>
    <row r="56" spans="2:12" x14ac:dyDescent="0.35">
      <c r="B56" s="1">
        <v>2005</v>
      </c>
      <c r="C56" s="1">
        <v>2005</v>
      </c>
      <c r="D56" s="29">
        <v>148.13999999999999</v>
      </c>
      <c r="E56" s="29">
        <v>7.95</v>
      </c>
      <c r="F56" s="29">
        <v>15.81</v>
      </c>
      <c r="G56" s="29">
        <v>85.67</v>
      </c>
      <c r="H56" s="29">
        <f t="shared" si="5"/>
        <v>257.57</v>
      </c>
      <c r="I56" s="29">
        <f t="shared" si="1"/>
        <v>171.89999999999998</v>
      </c>
      <c r="J56" s="30">
        <f t="shared" si="2"/>
        <v>4.4386720547945204</v>
      </c>
      <c r="K56" s="30">
        <f t="shared" si="3"/>
        <v>2.9623315068493148</v>
      </c>
      <c r="L56" s="30">
        <f t="shared" si="4"/>
        <v>1.4763405479452054</v>
      </c>
    </row>
    <row r="57" spans="2:12" x14ac:dyDescent="0.35">
      <c r="B57" s="1">
        <v>2006</v>
      </c>
      <c r="C57" s="1">
        <v>2006</v>
      </c>
      <c r="D57" s="29">
        <v>136.58000000000001</v>
      </c>
      <c r="E57" s="29">
        <v>7.63</v>
      </c>
      <c r="F57" s="29">
        <v>16.7</v>
      </c>
      <c r="G57" s="29">
        <v>88.23</v>
      </c>
      <c r="H57" s="29">
        <f t="shared" si="5"/>
        <v>249.14</v>
      </c>
      <c r="I57" s="29">
        <f t="shared" si="1"/>
        <v>160.90999999999997</v>
      </c>
      <c r="J57" s="30">
        <f t="shared" si="2"/>
        <v>4.2933989041095888</v>
      </c>
      <c r="K57" s="30">
        <f t="shared" si="3"/>
        <v>2.7729421917808215</v>
      </c>
      <c r="L57" s="30">
        <f t="shared" si="4"/>
        <v>1.5204567123287673</v>
      </c>
    </row>
    <row r="58" spans="2:12" x14ac:dyDescent="0.35">
      <c r="B58" s="1">
        <v>2007</v>
      </c>
      <c r="C58" s="1">
        <v>2007</v>
      </c>
      <c r="D58" s="29">
        <v>128.28</v>
      </c>
      <c r="E58" s="29">
        <v>3.13</v>
      </c>
      <c r="F58" s="29">
        <v>16.63</v>
      </c>
      <c r="G58" s="29">
        <v>89.51</v>
      </c>
      <c r="H58" s="29">
        <f t="shared" si="5"/>
        <v>237.55</v>
      </c>
      <c r="I58" s="29">
        <f t="shared" si="1"/>
        <v>148.04000000000002</v>
      </c>
      <c r="J58" s="30">
        <f t="shared" si="2"/>
        <v>4.093669863013699</v>
      </c>
      <c r="K58" s="30">
        <f t="shared" si="3"/>
        <v>2.5511550684931512</v>
      </c>
      <c r="L58" s="30">
        <f t="shared" si="4"/>
        <v>1.5425147945205482</v>
      </c>
    </row>
    <row r="59" spans="2:12" x14ac:dyDescent="0.35">
      <c r="B59" s="1">
        <v>2008</v>
      </c>
      <c r="C59" s="1">
        <v>2008</v>
      </c>
      <c r="D59" s="29">
        <v>122.66</v>
      </c>
      <c r="E59" s="29">
        <v>3.92</v>
      </c>
      <c r="F59" s="29">
        <v>16.940000000000001</v>
      </c>
      <c r="G59" s="29">
        <v>99.46</v>
      </c>
      <c r="H59" s="29">
        <f t="shared" si="5"/>
        <v>242.98000000000002</v>
      </c>
      <c r="I59" s="29">
        <f t="shared" si="1"/>
        <v>143.52000000000004</v>
      </c>
      <c r="J59" s="30">
        <f t="shared" si="2"/>
        <v>4.1758038251366125</v>
      </c>
      <c r="K59" s="30">
        <f t="shared" si="3"/>
        <v>2.4665049180327876</v>
      </c>
      <c r="L59" s="30">
        <f t="shared" si="4"/>
        <v>1.7092989071038251</v>
      </c>
    </row>
    <row r="60" spans="2:12" x14ac:dyDescent="0.35">
      <c r="B60" s="1">
        <v>2009</v>
      </c>
      <c r="C60" s="1">
        <v>2009</v>
      </c>
      <c r="D60" s="29">
        <v>114.94</v>
      </c>
      <c r="E60" s="29">
        <v>4.4400000000000004</v>
      </c>
      <c r="F60" s="29">
        <v>16.96</v>
      </c>
      <c r="G60" s="29">
        <v>103.68</v>
      </c>
      <c r="H60" s="29">
        <f t="shared" si="5"/>
        <v>240.02</v>
      </c>
      <c r="I60" s="29">
        <f t="shared" si="1"/>
        <v>136.34</v>
      </c>
      <c r="J60" s="30">
        <f t="shared" si="2"/>
        <v>4.1362350684931508</v>
      </c>
      <c r="K60" s="30">
        <f t="shared" si="3"/>
        <v>2.3495304109589044</v>
      </c>
      <c r="L60" s="30">
        <f t="shared" si="4"/>
        <v>1.7867046575342467</v>
      </c>
    </row>
    <row r="61" spans="2:12" x14ac:dyDescent="0.35">
      <c r="B61" s="1">
        <v>2010</v>
      </c>
      <c r="C61" s="1">
        <v>2010</v>
      </c>
      <c r="D61" s="29">
        <v>104.39</v>
      </c>
      <c r="E61" s="29">
        <v>4.17</v>
      </c>
      <c r="F61" s="29">
        <v>15.55</v>
      </c>
      <c r="G61" s="29">
        <v>106.53</v>
      </c>
      <c r="H61" s="29">
        <f t="shared" si="5"/>
        <v>230.64</v>
      </c>
      <c r="I61" s="29">
        <f t="shared" si="1"/>
        <v>124.10999999999999</v>
      </c>
      <c r="J61" s="30">
        <f t="shared" si="2"/>
        <v>3.9745906849315067</v>
      </c>
      <c r="K61" s="30">
        <f t="shared" si="3"/>
        <v>2.1387723287671232</v>
      </c>
      <c r="L61" s="30">
        <f t="shared" si="4"/>
        <v>1.8358183561643837</v>
      </c>
    </row>
    <row r="62" spans="2:12" x14ac:dyDescent="0.35">
      <c r="B62" s="1">
        <v>2011</v>
      </c>
      <c r="C62" s="1">
        <v>2011</v>
      </c>
      <c r="D62" s="29">
        <v>97.46</v>
      </c>
      <c r="E62" s="29">
        <v>4.58</v>
      </c>
      <c r="F62" s="29">
        <v>16.309999999999999</v>
      </c>
      <c r="G62" s="29">
        <v>100.3</v>
      </c>
      <c r="H62" s="29">
        <f t="shared" si="5"/>
        <v>218.64999999999998</v>
      </c>
      <c r="I62" s="29">
        <f t="shared" si="1"/>
        <v>118.34999999999998</v>
      </c>
      <c r="J62" s="30">
        <f t="shared" si="2"/>
        <v>3.7679684931506845</v>
      </c>
      <c r="K62" s="30">
        <f t="shared" si="3"/>
        <v>2.0395109589041094</v>
      </c>
      <c r="L62" s="30">
        <f t="shared" si="4"/>
        <v>1.7284575342465751</v>
      </c>
    </row>
    <row r="63" spans="2:12" x14ac:dyDescent="0.35">
      <c r="B63" s="1">
        <v>2012</v>
      </c>
      <c r="C63" s="1">
        <v>2012</v>
      </c>
      <c r="D63" s="29">
        <v>89.2</v>
      </c>
      <c r="E63" s="29">
        <v>4.58</v>
      </c>
      <c r="F63" s="29">
        <v>17.8</v>
      </c>
      <c r="G63" s="29">
        <v>113.06</v>
      </c>
      <c r="H63" s="29">
        <f t="shared" si="5"/>
        <v>224.64</v>
      </c>
      <c r="I63" s="29">
        <f t="shared" si="1"/>
        <v>111.57999999999998</v>
      </c>
      <c r="J63" s="30">
        <f t="shared" si="2"/>
        <v>3.8606163934426228</v>
      </c>
      <c r="K63" s="30">
        <f t="shared" si="3"/>
        <v>1.9175907103825134</v>
      </c>
      <c r="L63" s="30">
        <f t="shared" si="4"/>
        <v>1.9430256830601094</v>
      </c>
    </row>
    <row r="64" spans="2:12" x14ac:dyDescent="0.35">
      <c r="B64" s="1">
        <v>2013</v>
      </c>
      <c r="C64" s="1">
        <v>2013</v>
      </c>
      <c r="D64" s="29">
        <v>84.94</v>
      </c>
      <c r="E64" s="29">
        <v>3.99</v>
      </c>
      <c r="F64" s="29">
        <v>17.72</v>
      </c>
      <c r="G64" s="29">
        <v>107.05</v>
      </c>
      <c r="H64" s="29">
        <f t="shared" si="5"/>
        <v>213.7</v>
      </c>
      <c r="I64" s="29">
        <f t="shared" si="1"/>
        <v>106.64999999999999</v>
      </c>
      <c r="J64" s="30">
        <f t="shared" si="2"/>
        <v>3.6826657534246574</v>
      </c>
      <c r="K64" s="30">
        <f t="shared" si="3"/>
        <v>1.837886301369863</v>
      </c>
      <c r="L64" s="30">
        <f t="shared" si="4"/>
        <v>1.8447794520547947</v>
      </c>
    </row>
    <row r="65" spans="2:12" x14ac:dyDescent="0.35">
      <c r="B65" s="1">
        <v>2014</v>
      </c>
      <c r="C65" s="1">
        <v>2014</v>
      </c>
      <c r="D65" s="29">
        <v>87.7</v>
      </c>
      <c r="E65" s="29">
        <v>2.91</v>
      </c>
      <c r="F65" s="29">
        <v>18.95</v>
      </c>
      <c r="G65" s="29">
        <v>106.8</v>
      </c>
      <c r="H65" s="29">
        <f t="shared" si="5"/>
        <v>216.36</v>
      </c>
      <c r="I65" s="29">
        <f t="shared" si="1"/>
        <v>109.56000000000002</v>
      </c>
      <c r="J65" s="30">
        <f t="shared" si="2"/>
        <v>3.7285052054794523</v>
      </c>
      <c r="K65" s="30">
        <f t="shared" si="3"/>
        <v>1.88803397260274</v>
      </c>
      <c r="L65" s="30">
        <f t="shared" si="4"/>
        <v>1.8404712328767121</v>
      </c>
    </row>
    <row r="66" spans="2:12" x14ac:dyDescent="0.35">
      <c r="B66" s="1">
        <v>2015</v>
      </c>
      <c r="C66" s="1">
        <v>2015</v>
      </c>
      <c r="D66" s="29">
        <v>90.85</v>
      </c>
      <c r="E66" s="29">
        <v>2.4700000000000002</v>
      </c>
      <c r="F66" s="29">
        <v>19.600000000000001</v>
      </c>
      <c r="G66" s="29">
        <v>114.92</v>
      </c>
      <c r="H66" s="29">
        <f t="shared" si="5"/>
        <v>227.83999999999997</v>
      </c>
      <c r="I66" s="29">
        <f t="shared" si="1"/>
        <v>112.91999999999997</v>
      </c>
      <c r="J66" s="30">
        <f t="shared" si="2"/>
        <v>3.926338630136986</v>
      </c>
      <c r="K66" s="30">
        <f t="shared" si="3"/>
        <v>1.9459364383561641</v>
      </c>
      <c r="L66" s="30">
        <f t="shared" si="4"/>
        <v>1.9804021917808221</v>
      </c>
    </row>
    <row r="67" spans="2:12" x14ac:dyDescent="0.35">
      <c r="B67" s="1">
        <v>2016</v>
      </c>
      <c r="C67" s="1">
        <v>2016</v>
      </c>
      <c r="D67" s="29">
        <v>93.9</v>
      </c>
      <c r="E67" s="29">
        <v>1.93</v>
      </c>
      <c r="F67" s="29">
        <v>20.18</v>
      </c>
      <c r="G67" s="29">
        <v>114.65</v>
      </c>
      <c r="H67" s="29">
        <f t="shared" si="5"/>
        <v>230.66000000000003</v>
      </c>
      <c r="I67" s="29">
        <f t="shared" si="1"/>
        <v>116.01000000000002</v>
      </c>
      <c r="J67" s="30">
        <f t="shared" si="2"/>
        <v>3.964074863387979</v>
      </c>
      <c r="K67" s="30">
        <f t="shared" si="3"/>
        <v>1.9937237704918036</v>
      </c>
      <c r="L67" s="30">
        <f t="shared" si="4"/>
        <v>1.9703510928961749</v>
      </c>
    </row>
    <row r="68" spans="2:12" x14ac:dyDescent="0.35">
      <c r="B68" s="1">
        <v>2017</v>
      </c>
      <c r="C68" s="1">
        <v>2017</v>
      </c>
      <c r="D68" s="29">
        <v>92.28</v>
      </c>
      <c r="E68" s="29">
        <v>1.71</v>
      </c>
      <c r="F68" s="29">
        <v>20.39</v>
      </c>
      <c r="G68" s="29">
        <v>122.37</v>
      </c>
      <c r="H68" s="29">
        <f t="shared" si="5"/>
        <v>236.75</v>
      </c>
      <c r="I68" s="29">
        <f t="shared" si="1"/>
        <v>114.38</v>
      </c>
      <c r="J68" s="30">
        <f t="shared" si="2"/>
        <v>4.079883561643836</v>
      </c>
      <c r="K68" s="30">
        <f t="shared" si="3"/>
        <v>1.9710964383561644</v>
      </c>
      <c r="L68" s="30">
        <f t="shared" si="4"/>
        <v>2.1087871232876712</v>
      </c>
    </row>
    <row r="69" spans="2:12" x14ac:dyDescent="0.35">
      <c r="B69" s="1">
        <v>2018</v>
      </c>
      <c r="C69" s="1">
        <v>2018</v>
      </c>
      <c r="D69" s="29">
        <v>86.27</v>
      </c>
      <c r="E69" s="29">
        <v>1.71</v>
      </c>
      <c r="F69" s="29">
        <v>19.46</v>
      </c>
      <c r="G69" s="29">
        <v>119.89</v>
      </c>
      <c r="H69" s="29">
        <f t="shared" si="5"/>
        <v>227.32999999999998</v>
      </c>
      <c r="I69" s="29">
        <f t="shared" si="1"/>
        <v>107.43999999999998</v>
      </c>
      <c r="J69" s="30">
        <f t="shared" si="2"/>
        <v>3.917549863013698</v>
      </c>
      <c r="K69" s="30">
        <f t="shared" si="3"/>
        <v>1.8515002739726023</v>
      </c>
      <c r="L69" s="30">
        <f t="shared" si="4"/>
        <v>2.0660495890410959</v>
      </c>
    </row>
    <row r="70" spans="2:12" x14ac:dyDescent="0.35">
      <c r="B70" s="1">
        <v>2019</v>
      </c>
      <c r="C70" s="1">
        <v>2019</v>
      </c>
      <c r="D70" s="29">
        <v>81.739999999999995</v>
      </c>
      <c r="E70" s="29">
        <v>1.66</v>
      </c>
      <c r="F70" s="29">
        <v>17.38</v>
      </c>
      <c r="G70" s="29">
        <v>113.23</v>
      </c>
      <c r="H70" s="29">
        <f>SUM(D70:G70)</f>
        <v>214.01</v>
      </c>
      <c r="I70" s="29">
        <f t="shared" si="1"/>
        <v>100.77999999999999</v>
      </c>
      <c r="J70" s="30">
        <f t="shared" si="2"/>
        <v>3.688007945205479</v>
      </c>
      <c r="K70" s="30">
        <f t="shared" si="3"/>
        <v>1.7367293150684928</v>
      </c>
      <c r="L70" s="30">
        <f t="shared" si="4"/>
        <v>1.9512786301369864</v>
      </c>
    </row>
    <row r="71" spans="2:12" x14ac:dyDescent="0.35">
      <c r="B71" s="1">
        <v>2020</v>
      </c>
      <c r="C71" s="1">
        <v>2020</v>
      </c>
      <c r="D71" s="29">
        <v>98.367107993457523</v>
      </c>
      <c r="E71" s="29">
        <v>1.2760000027046772</v>
      </c>
      <c r="F71" s="29">
        <v>16.81400001171059</v>
      </c>
      <c r="G71" s="29">
        <v>110.11203114676754</v>
      </c>
      <c r="H71" s="29">
        <f t="shared" ref="H71:H76" si="6">SUM(D71:G71)</f>
        <v>226.56913915464031</v>
      </c>
      <c r="I71" s="29">
        <f t="shared" si="1"/>
        <v>116.45710800787278</v>
      </c>
      <c r="J71" s="30">
        <f t="shared" si="2"/>
        <v>3.893770178367999</v>
      </c>
      <c r="K71" s="30">
        <f t="shared" si="3"/>
        <v>2.0014076758730046</v>
      </c>
      <c r="L71" s="30">
        <f t="shared" si="4"/>
        <v>1.8923625024949942</v>
      </c>
    </row>
    <row r="72" spans="2:12" x14ac:dyDescent="0.35">
      <c r="B72" s="1">
        <v>2021</v>
      </c>
      <c r="C72" s="1">
        <v>2021</v>
      </c>
      <c r="D72" s="29">
        <v>101.88497743837073</v>
      </c>
      <c r="E72" s="29">
        <v>0.88364760790136632</v>
      </c>
      <c r="F72" s="29">
        <v>16.239886930972713</v>
      </c>
      <c r="G72" s="29">
        <v>110.39874597801834</v>
      </c>
      <c r="H72" s="29">
        <f t="shared" si="6"/>
        <v>229.40725795526316</v>
      </c>
      <c r="I72" s="29">
        <f t="shared" si="1"/>
        <v>119.00851197724482</v>
      </c>
      <c r="J72" s="30">
        <f t="shared" si="2"/>
        <v>3.9533469932564524</v>
      </c>
      <c r="K72" s="30">
        <f t="shared" si="3"/>
        <v>2.0508590146215613</v>
      </c>
      <c r="L72" s="30">
        <f t="shared" si="4"/>
        <v>1.9024879786348914</v>
      </c>
    </row>
    <row r="73" spans="2:12" x14ac:dyDescent="0.35">
      <c r="B73" s="1">
        <v>2022</v>
      </c>
      <c r="C73" s="1">
        <v>2022</v>
      </c>
      <c r="D73" s="29">
        <v>109.05592436787998</v>
      </c>
      <c r="E73" s="29">
        <v>1.3804429663578053</v>
      </c>
      <c r="F73" s="29">
        <v>16.694370436664574</v>
      </c>
      <c r="G73" s="29">
        <v>115.11966988429778</v>
      </c>
      <c r="H73" s="29">
        <f t="shared" si="6"/>
        <v>242.25040765520015</v>
      </c>
      <c r="I73" s="29">
        <f t="shared" si="1"/>
        <v>127.13073777090237</v>
      </c>
      <c r="J73" s="30">
        <f t="shared" si="2"/>
        <v>4.1746714086334489</v>
      </c>
      <c r="K73" s="30">
        <f t="shared" si="3"/>
        <v>2.1908283303533587</v>
      </c>
      <c r="L73" s="30">
        <f t="shared" si="4"/>
        <v>1.9838430782800904</v>
      </c>
    </row>
    <row r="74" spans="2:12" x14ac:dyDescent="0.35">
      <c r="B74" s="1">
        <v>2023</v>
      </c>
      <c r="C74" s="1">
        <v>2023</v>
      </c>
      <c r="D74" s="29">
        <v>116.69498056956223</v>
      </c>
      <c r="E74" s="29">
        <v>1.1885783967736638</v>
      </c>
      <c r="F74" s="29">
        <v>17.202351079476649</v>
      </c>
      <c r="G74" s="29">
        <v>116.10400887442667</v>
      </c>
      <c r="H74" s="29">
        <f t="shared" si="6"/>
        <v>251.18991892023922</v>
      </c>
      <c r="I74" s="29">
        <f t="shared" si="1"/>
        <v>135.08591004581257</v>
      </c>
      <c r="J74" s="30">
        <f t="shared" si="2"/>
        <v>4.3287249041323417</v>
      </c>
      <c r="K74" s="30">
        <f t="shared" si="3"/>
        <v>2.3279188333922223</v>
      </c>
      <c r="L74" s="30">
        <f t="shared" si="4"/>
        <v>2.0008060707401198</v>
      </c>
    </row>
    <row r="75" spans="2:12" x14ac:dyDescent="0.35">
      <c r="B75" s="1">
        <v>2024</v>
      </c>
      <c r="C75" s="1">
        <v>2024</v>
      </c>
      <c r="D75" s="29">
        <v>120.4923214710434</v>
      </c>
      <c r="E75" s="29">
        <v>1.0375319928862159</v>
      </c>
      <c r="F75" s="29">
        <v>16.70915171297165</v>
      </c>
      <c r="G75" s="29">
        <v>115.49552382548787</v>
      </c>
      <c r="H75" s="29">
        <f t="shared" si="6"/>
        <v>253.73452900238914</v>
      </c>
      <c r="I75" s="29">
        <f t="shared" si="1"/>
        <v>138.23900517690129</v>
      </c>
      <c r="J75" s="30">
        <f t="shared" si="2"/>
        <v>4.3606289273907857</v>
      </c>
      <c r="K75" s="30">
        <f t="shared" si="3"/>
        <v>2.3757468376030304</v>
      </c>
      <c r="L75" s="30">
        <f t="shared" si="4"/>
        <v>1.9848820897877559</v>
      </c>
    </row>
    <row r="76" spans="2:12" x14ac:dyDescent="0.35">
      <c r="B76" s="1">
        <v>2025</v>
      </c>
      <c r="C76" s="1">
        <v>2025</v>
      </c>
      <c r="D76" s="29">
        <v>119.9912625802536</v>
      </c>
      <c r="E76" s="29">
        <v>1.0796800313401036</v>
      </c>
      <c r="F76" s="29">
        <v>16.726219657371256</v>
      </c>
      <c r="G76" s="29">
        <v>115.40111813132535</v>
      </c>
      <c r="H76" s="29">
        <f t="shared" si="6"/>
        <v>253.19828040029032</v>
      </c>
      <c r="I76" s="29">
        <f t="shared" si="1"/>
        <v>137.79716226896497</v>
      </c>
      <c r="J76" s="30">
        <f t="shared" si="2"/>
        <v>4.3633347499118518</v>
      </c>
      <c r="K76" s="30">
        <f t="shared" si="3"/>
        <v>2.3746415086898347</v>
      </c>
      <c r="L76" s="30">
        <f t="shared" si="4"/>
        <v>1.9886932412220175</v>
      </c>
    </row>
  </sheetData>
  <mergeCells count="17">
    <mergeCell ref="C12:F12"/>
    <mergeCell ref="C13:F13"/>
    <mergeCell ref="C14:F14"/>
    <mergeCell ref="B15:F15"/>
    <mergeCell ref="B18:L18"/>
    <mergeCell ref="C16:F16"/>
    <mergeCell ref="C17:F17"/>
    <mergeCell ref="C11:F11"/>
    <mergeCell ref="C5:L5"/>
    <mergeCell ref="C6:L6"/>
    <mergeCell ref="C9:F9"/>
    <mergeCell ref="C10:F10"/>
    <mergeCell ref="C2:L2"/>
    <mergeCell ref="C3:L3"/>
    <mergeCell ref="B4:L4"/>
    <mergeCell ref="B7:L7"/>
    <mergeCell ref="C8:F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0444-B066-43A3-A60A-2038059A83A0}">
  <dimension ref="A1:G66"/>
  <sheetViews>
    <sheetView workbookViewId="0">
      <selection activeCell="H13" sqref="H13"/>
    </sheetView>
  </sheetViews>
  <sheetFormatPr baseColWidth="10" defaultColWidth="11.54296875" defaultRowHeight="14.5" x14ac:dyDescent="0.35"/>
  <cols>
    <col min="1" max="1" width="9.1796875" style="1" customWidth="1"/>
    <col min="2" max="2" width="20.81640625" style="1" customWidth="1"/>
    <col min="3" max="3" width="29.26953125" style="1" customWidth="1"/>
    <col min="4" max="4" width="16" style="1" customWidth="1"/>
    <col min="5" max="5" width="16.26953125" style="1" customWidth="1"/>
    <col min="6" max="6" width="11.453125" style="1" customWidth="1"/>
    <col min="7" max="7" width="9.54296875" style="1" customWidth="1"/>
    <col min="8" max="16384" width="11.54296875" style="1"/>
  </cols>
  <sheetData>
    <row r="1" spans="1:7" ht="15" thickBot="1" x14ac:dyDescent="0.4"/>
    <row r="2" spans="1:7" x14ac:dyDescent="0.35">
      <c r="A2" s="2"/>
      <c r="B2" s="15" t="s">
        <v>1</v>
      </c>
      <c r="C2" s="152" t="s">
        <v>38</v>
      </c>
      <c r="D2" s="127"/>
      <c r="E2" s="127"/>
      <c r="F2" s="127"/>
      <c r="G2" s="128"/>
    </row>
    <row r="3" spans="1:7" ht="15" thickBot="1" x14ac:dyDescent="0.4">
      <c r="A3" s="2"/>
      <c r="B3" s="18" t="s">
        <v>2</v>
      </c>
      <c r="C3" s="153" t="s">
        <v>39</v>
      </c>
      <c r="D3" s="154"/>
      <c r="E3" s="154"/>
      <c r="F3" s="154"/>
      <c r="G3" s="155"/>
    </row>
    <row r="4" spans="1:7" ht="15" thickBot="1" x14ac:dyDescent="0.4">
      <c r="B4" s="159"/>
      <c r="C4" s="159"/>
      <c r="D4" s="159"/>
      <c r="E4" s="159"/>
      <c r="F4" s="159"/>
      <c r="G4" s="159"/>
    </row>
    <row r="5" spans="1:7" x14ac:dyDescent="0.35">
      <c r="A5" s="2"/>
      <c r="B5" s="15" t="s">
        <v>3</v>
      </c>
      <c r="C5" s="152" t="s">
        <v>38</v>
      </c>
      <c r="D5" s="127"/>
      <c r="E5" s="127"/>
      <c r="F5" s="127"/>
      <c r="G5" s="128"/>
    </row>
    <row r="6" spans="1:7" ht="15" thickBot="1" x14ac:dyDescent="0.4">
      <c r="A6" s="2"/>
      <c r="B6" s="18" t="s">
        <v>4</v>
      </c>
      <c r="C6" s="153" t="s">
        <v>39</v>
      </c>
      <c r="D6" s="154"/>
      <c r="E6" s="154"/>
      <c r="F6" s="154"/>
      <c r="G6" s="155"/>
    </row>
    <row r="7" spans="1:7" ht="15" thickBot="1" x14ac:dyDescent="0.4">
      <c r="A7" s="3"/>
      <c r="B7" s="160"/>
      <c r="C7" s="160"/>
      <c r="D7" s="160"/>
      <c r="E7" s="160"/>
      <c r="F7" s="160"/>
      <c r="G7" s="160"/>
    </row>
    <row r="8" spans="1:7" ht="15" thickBot="1" x14ac:dyDescent="0.4">
      <c r="A8" s="3"/>
      <c r="B8" s="9" t="s">
        <v>5</v>
      </c>
      <c r="C8" s="165"/>
      <c r="D8" s="166"/>
      <c r="E8" s="166"/>
      <c r="F8" s="166"/>
      <c r="G8" s="166"/>
    </row>
    <row r="9" spans="1:7" x14ac:dyDescent="0.35">
      <c r="A9" s="3"/>
      <c r="B9" s="15" t="s">
        <v>31</v>
      </c>
      <c r="C9" s="210" t="s">
        <v>120</v>
      </c>
      <c r="D9" s="211"/>
      <c r="E9" s="211"/>
      <c r="F9" s="211"/>
      <c r="G9" s="212"/>
    </row>
    <row r="10" spans="1:7" x14ac:dyDescent="0.35">
      <c r="A10" s="3"/>
      <c r="B10" s="16" t="s">
        <v>32</v>
      </c>
      <c r="C10" s="213" t="s">
        <v>55</v>
      </c>
      <c r="D10" s="214"/>
      <c r="E10" s="214"/>
      <c r="F10" s="214"/>
      <c r="G10" s="215"/>
    </row>
    <row r="11" spans="1:7" x14ac:dyDescent="0.35">
      <c r="A11" s="3"/>
      <c r="B11" s="17" t="s">
        <v>6</v>
      </c>
      <c r="C11" s="216" t="s">
        <v>93</v>
      </c>
      <c r="D11" s="217"/>
      <c r="E11" s="217"/>
      <c r="F11" s="217"/>
      <c r="G11" s="218"/>
    </row>
    <row r="12" spans="1:7" ht="15" thickBot="1" x14ac:dyDescent="0.4">
      <c r="A12" s="3"/>
      <c r="B12" s="38" t="s">
        <v>7</v>
      </c>
      <c r="C12" s="162" t="s">
        <v>94</v>
      </c>
      <c r="D12" s="163"/>
      <c r="E12" s="163"/>
      <c r="F12" s="163"/>
      <c r="G12" s="164"/>
    </row>
    <row r="13" spans="1:7" ht="15" thickBot="1" x14ac:dyDescent="0.4">
      <c r="A13" s="3"/>
      <c r="B13" s="167"/>
      <c r="C13" s="167"/>
      <c r="D13" s="167"/>
      <c r="E13" s="167"/>
      <c r="F13" s="167"/>
      <c r="G13" s="167"/>
    </row>
    <row r="14" spans="1:7" x14ac:dyDescent="0.35">
      <c r="A14" s="3"/>
      <c r="B14" s="15" t="s">
        <v>8</v>
      </c>
      <c r="C14" s="156" t="s">
        <v>9</v>
      </c>
      <c r="D14" s="157"/>
      <c r="E14" s="157"/>
      <c r="F14" s="157"/>
      <c r="G14" s="158"/>
    </row>
    <row r="15" spans="1:7" ht="15" thickBot="1" x14ac:dyDescent="0.4">
      <c r="A15" s="3"/>
      <c r="B15" s="18" t="s">
        <v>10</v>
      </c>
      <c r="C15" s="146" t="s">
        <v>11</v>
      </c>
      <c r="D15" s="147"/>
      <c r="E15" s="147"/>
      <c r="F15" s="147"/>
      <c r="G15" s="148"/>
    </row>
    <row r="16" spans="1:7" ht="15" thickBot="1" x14ac:dyDescent="0.4">
      <c r="A16" s="3"/>
      <c r="B16" s="101"/>
      <c r="C16" s="101"/>
      <c r="D16" s="101"/>
      <c r="E16" s="101"/>
      <c r="F16" s="101"/>
      <c r="G16" s="101"/>
    </row>
    <row r="17" spans="1:7" x14ac:dyDescent="0.35">
      <c r="A17" s="3"/>
      <c r="B17" s="52" t="s">
        <v>48</v>
      </c>
      <c r="C17" s="149" t="s">
        <v>95</v>
      </c>
      <c r="D17" s="150"/>
      <c r="E17" s="150"/>
      <c r="F17" s="150"/>
      <c r="G17" s="151"/>
    </row>
    <row r="18" spans="1:7" ht="15" thickBot="1" x14ac:dyDescent="0.4">
      <c r="A18" s="3"/>
      <c r="B18" s="53" t="s">
        <v>49</v>
      </c>
      <c r="C18" s="146" t="s">
        <v>96</v>
      </c>
      <c r="D18" s="147"/>
      <c r="E18" s="147"/>
      <c r="F18" s="147"/>
      <c r="G18" s="148"/>
    </row>
    <row r="19" spans="1:7" ht="15" thickBot="1" x14ac:dyDescent="0.4">
      <c r="A19" s="3"/>
      <c r="B19" s="88"/>
      <c r="C19" s="88"/>
      <c r="D19" s="88"/>
      <c r="E19" s="88"/>
      <c r="F19" s="88"/>
      <c r="G19" s="88"/>
    </row>
    <row r="20" spans="1:7" ht="43.5" x14ac:dyDescent="0.35">
      <c r="A20" s="3"/>
      <c r="B20" s="6" t="s">
        <v>12</v>
      </c>
      <c r="C20" s="6"/>
      <c r="D20" s="12" t="s">
        <v>66</v>
      </c>
      <c r="E20" s="12" t="s">
        <v>67</v>
      </c>
      <c r="F20" s="12" t="s">
        <v>68</v>
      </c>
      <c r="G20" s="12" t="s">
        <v>69</v>
      </c>
    </row>
    <row r="21" spans="1:7" ht="44" thickBot="1" x14ac:dyDescent="0.4">
      <c r="A21" s="3"/>
      <c r="B21" s="26"/>
      <c r="C21" s="13" t="s">
        <v>13</v>
      </c>
      <c r="D21" s="14" t="s">
        <v>70</v>
      </c>
      <c r="E21" s="14" t="s">
        <v>71</v>
      </c>
      <c r="F21" s="14" t="s">
        <v>72</v>
      </c>
      <c r="G21" s="14" t="s">
        <v>73</v>
      </c>
    </row>
    <row r="22" spans="1:7" x14ac:dyDescent="0.35">
      <c r="A22" s="3"/>
      <c r="B22" s="1">
        <v>2008</v>
      </c>
      <c r="C22" s="1">
        <v>2008</v>
      </c>
      <c r="D22" s="27">
        <v>128.41140374352267</v>
      </c>
      <c r="E22" s="27">
        <v>0</v>
      </c>
      <c r="F22" s="27">
        <v>0</v>
      </c>
      <c r="G22" s="27">
        <f t="shared" ref="G22:G39" si="0">SUM(D22:F22)</f>
        <v>128.41140374352267</v>
      </c>
    </row>
    <row r="23" spans="1:7" x14ac:dyDescent="0.35">
      <c r="A23" s="3"/>
      <c r="B23" s="1">
        <v>2009</v>
      </c>
      <c r="C23" s="1">
        <v>2009</v>
      </c>
      <c r="D23" s="27">
        <v>139.98038388698549</v>
      </c>
      <c r="E23" s="27">
        <v>0</v>
      </c>
      <c r="F23" s="27">
        <v>0</v>
      </c>
      <c r="G23" s="27">
        <f t="shared" si="0"/>
        <v>139.98038388698549</v>
      </c>
    </row>
    <row r="24" spans="1:7" x14ac:dyDescent="0.35">
      <c r="A24" s="3"/>
      <c r="B24" s="1">
        <v>2010</v>
      </c>
      <c r="C24" s="1">
        <v>2010</v>
      </c>
      <c r="D24" s="27">
        <v>120.34653939880562</v>
      </c>
      <c r="E24" s="27">
        <v>0</v>
      </c>
      <c r="F24" s="27">
        <v>0</v>
      </c>
      <c r="G24" s="27">
        <f t="shared" si="0"/>
        <v>120.34653939880562</v>
      </c>
    </row>
    <row r="25" spans="1:7" x14ac:dyDescent="0.35">
      <c r="A25" s="3"/>
      <c r="B25" s="1">
        <v>2011</v>
      </c>
      <c r="C25" s="1">
        <v>2011</v>
      </c>
      <c r="D25" s="27">
        <v>146.98072860857442</v>
      </c>
      <c r="E25" s="27">
        <v>0</v>
      </c>
      <c r="F25" s="27">
        <v>0</v>
      </c>
      <c r="G25" s="27">
        <f t="shared" si="0"/>
        <v>146.98072860857442</v>
      </c>
    </row>
    <row r="26" spans="1:7" x14ac:dyDescent="0.35">
      <c r="A26" s="3"/>
      <c r="B26" s="1">
        <v>2012</v>
      </c>
      <c r="C26" s="1">
        <v>2012</v>
      </c>
      <c r="D26" s="27">
        <v>174.12524340106492</v>
      </c>
      <c r="E26" s="27">
        <v>1.7863436185303507</v>
      </c>
      <c r="F26" s="27">
        <v>0</v>
      </c>
      <c r="G26" s="27">
        <f t="shared" si="0"/>
        <v>175.91158701959526</v>
      </c>
    </row>
    <row r="27" spans="1:7" x14ac:dyDescent="0.35">
      <c r="B27" s="1">
        <v>2013</v>
      </c>
      <c r="C27" s="1">
        <v>2013</v>
      </c>
      <c r="D27" s="27">
        <v>202.75280244108436</v>
      </c>
      <c r="E27" s="27">
        <v>3.9048599014598526</v>
      </c>
      <c r="F27" s="27">
        <v>0</v>
      </c>
      <c r="G27" s="27">
        <f t="shared" si="0"/>
        <v>206.6576623425442</v>
      </c>
    </row>
    <row r="28" spans="1:7" x14ac:dyDescent="0.35">
      <c r="B28" s="1">
        <v>2014</v>
      </c>
      <c r="C28" s="1">
        <v>2014</v>
      </c>
      <c r="D28" s="27">
        <v>195.02893050480074</v>
      </c>
      <c r="E28" s="27">
        <v>8.2142431654749721</v>
      </c>
      <c r="F28" s="27">
        <v>0</v>
      </c>
      <c r="G28" s="27">
        <f t="shared" si="0"/>
        <v>203.24317367027572</v>
      </c>
    </row>
    <row r="29" spans="1:7" x14ac:dyDescent="0.35">
      <c r="B29" s="1">
        <v>2015</v>
      </c>
      <c r="C29" s="1">
        <v>2015</v>
      </c>
      <c r="D29" s="27">
        <v>170.60922417359998</v>
      </c>
      <c r="E29" s="27">
        <v>8.9276014159999981</v>
      </c>
      <c r="F29" s="27">
        <v>0</v>
      </c>
      <c r="G29" s="27">
        <f t="shared" si="0"/>
        <v>179.53682558959997</v>
      </c>
    </row>
    <row r="30" spans="1:7" x14ac:dyDescent="0.35">
      <c r="B30" s="1">
        <v>2016</v>
      </c>
      <c r="C30" s="1">
        <v>2016</v>
      </c>
      <c r="D30" s="27">
        <v>138.68755886573356</v>
      </c>
      <c r="E30" s="27">
        <v>7.1781852725868713</v>
      </c>
      <c r="F30" s="27">
        <v>0</v>
      </c>
      <c r="G30" s="27">
        <f t="shared" si="0"/>
        <v>145.86574413832042</v>
      </c>
    </row>
    <row r="31" spans="1:7" x14ac:dyDescent="0.35">
      <c r="B31" s="1">
        <v>2017</v>
      </c>
      <c r="C31" s="1">
        <v>2017</v>
      </c>
      <c r="D31" s="27">
        <v>122.68963547573455</v>
      </c>
      <c r="E31" s="27">
        <v>7.3607892654028406</v>
      </c>
      <c r="F31" s="27">
        <v>0</v>
      </c>
      <c r="G31" s="27">
        <f t="shared" si="0"/>
        <v>130.05042474113739</v>
      </c>
    </row>
    <row r="32" spans="1:7" x14ac:dyDescent="0.35">
      <c r="B32" s="1">
        <v>2018</v>
      </c>
      <c r="C32" s="1">
        <v>2018</v>
      </c>
      <c r="D32" s="27">
        <v>106.90294963164203</v>
      </c>
      <c r="E32" s="27">
        <v>23.076144765959402</v>
      </c>
      <c r="F32" s="27">
        <v>0</v>
      </c>
      <c r="G32" s="27">
        <f t="shared" si="0"/>
        <v>129.97909439760144</v>
      </c>
    </row>
    <row r="33" spans="2:7" x14ac:dyDescent="0.35">
      <c r="B33" s="1">
        <v>2019</v>
      </c>
      <c r="C33" s="1">
        <v>2019</v>
      </c>
      <c r="D33" s="27">
        <v>118.26106419999996</v>
      </c>
      <c r="E33" s="27">
        <v>32.913864174999986</v>
      </c>
      <c r="F33" s="27">
        <v>0</v>
      </c>
      <c r="G33" s="27">
        <f t="shared" si="0"/>
        <v>151.17492837499995</v>
      </c>
    </row>
    <row r="34" spans="2:7" x14ac:dyDescent="0.35">
      <c r="B34" s="1">
        <v>2020</v>
      </c>
      <c r="C34" s="1">
        <v>2020</v>
      </c>
      <c r="D34" s="27">
        <v>118.700125</v>
      </c>
      <c r="E34" s="27">
        <v>36.082049999999995</v>
      </c>
      <c r="F34" s="27">
        <v>0.12504999999999999</v>
      </c>
      <c r="G34" s="27">
        <f t="shared" si="0"/>
        <v>154.90722499999998</v>
      </c>
    </row>
    <row r="35" spans="2:7" x14ac:dyDescent="0.35">
      <c r="B35" s="1">
        <v>2021</v>
      </c>
      <c r="C35" s="1">
        <v>2021</v>
      </c>
      <c r="D35" s="27">
        <v>108.67049999999999</v>
      </c>
      <c r="E35" s="27">
        <v>34.872549999999997</v>
      </c>
      <c r="F35" s="27">
        <v>1.4841999999999997</v>
      </c>
      <c r="G35" s="27">
        <f t="shared" si="0"/>
        <v>145.02724999999998</v>
      </c>
    </row>
    <row r="36" spans="2:7" x14ac:dyDescent="0.35">
      <c r="B36" s="1">
        <v>2022</v>
      </c>
      <c r="C36" s="1">
        <v>2022</v>
      </c>
      <c r="D36" s="27">
        <v>98.806924999999993</v>
      </c>
      <c r="E36" s="27">
        <v>19.021949999999997</v>
      </c>
      <c r="F36" s="27">
        <v>9.1450499999999995</v>
      </c>
      <c r="G36" s="27">
        <f t="shared" si="0"/>
        <v>126.97392499999998</v>
      </c>
    </row>
    <row r="37" spans="2:7" x14ac:dyDescent="0.35">
      <c r="B37" s="1">
        <v>2023</v>
      </c>
      <c r="C37" s="1">
        <v>2023</v>
      </c>
      <c r="D37" s="27">
        <v>91.614499999999992</v>
      </c>
      <c r="E37" s="27">
        <v>14.890174999999997</v>
      </c>
      <c r="F37" s="27">
        <v>28.812749999999998</v>
      </c>
      <c r="G37" s="27">
        <f t="shared" si="0"/>
        <v>135.31742499999999</v>
      </c>
    </row>
    <row r="38" spans="2:7" x14ac:dyDescent="0.35">
      <c r="B38" s="1">
        <v>2024</v>
      </c>
      <c r="C38" s="1">
        <v>2024</v>
      </c>
      <c r="D38" s="27">
        <v>66.183224999999993</v>
      </c>
      <c r="E38" s="27">
        <v>9.7682500000000001</v>
      </c>
      <c r="F38" s="27">
        <v>61.083849999999991</v>
      </c>
      <c r="G38" s="27">
        <f t="shared" si="0"/>
        <v>137.03532499999997</v>
      </c>
    </row>
    <row r="39" spans="2:7" x14ac:dyDescent="0.35">
      <c r="B39" s="1">
        <v>2025</v>
      </c>
      <c r="C39" s="1">
        <v>2025</v>
      </c>
      <c r="D39" s="31">
        <v>48.282624999999996</v>
      </c>
      <c r="E39" s="31">
        <v>6.9136249999999988</v>
      </c>
      <c r="F39" s="31">
        <v>82.841524999999976</v>
      </c>
      <c r="G39" s="27">
        <f t="shared" si="0"/>
        <v>138.03777499999995</v>
      </c>
    </row>
    <row r="66" spans="2:2" x14ac:dyDescent="0.35">
      <c r="B66" s="28"/>
    </row>
  </sheetData>
  <mergeCells count="18">
    <mergeCell ref="C8:G8"/>
    <mergeCell ref="B13:G13"/>
    <mergeCell ref="B19:G19"/>
    <mergeCell ref="C17:G17"/>
    <mergeCell ref="C5:G5"/>
    <mergeCell ref="C6:G6"/>
    <mergeCell ref="C2:G2"/>
    <mergeCell ref="C3:G3"/>
    <mergeCell ref="C14:G14"/>
    <mergeCell ref="C15:G15"/>
    <mergeCell ref="C18:G18"/>
    <mergeCell ref="B4:G4"/>
    <mergeCell ref="B7:G7"/>
    <mergeCell ref="B16:G16"/>
    <mergeCell ref="C9:G9"/>
    <mergeCell ref="C10:G10"/>
    <mergeCell ref="C11:G11"/>
    <mergeCell ref="C12:G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352BB-8391-4059-B480-BE9142677061}">
  <dimension ref="B1:I48"/>
  <sheetViews>
    <sheetView workbookViewId="0">
      <selection activeCell="I8" sqref="I8"/>
    </sheetView>
  </sheetViews>
  <sheetFormatPr baseColWidth="10" defaultColWidth="10.81640625" defaultRowHeight="14.5" x14ac:dyDescent="0.35"/>
  <cols>
    <col min="1" max="1" width="9.26953125" style="1" customWidth="1"/>
    <col min="2" max="2" width="20.81640625" style="1" customWidth="1"/>
    <col min="3" max="3" width="11.26953125" style="1" customWidth="1"/>
    <col min="4" max="4" width="20.26953125" style="1" customWidth="1"/>
    <col min="5" max="5" width="24.26953125" style="1" customWidth="1"/>
    <col min="6" max="6" width="19.7265625" style="1" customWidth="1"/>
    <col min="7" max="7" width="12.7265625" style="1" customWidth="1"/>
    <col min="8" max="8" width="26.7265625" style="1" customWidth="1"/>
    <col min="9" max="16384" width="10.81640625" style="1"/>
  </cols>
  <sheetData>
    <row r="1" spans="2:8" ht="15" thickBot="1" x14ac:dyDescent="0.4"/>
    <row r="2" spans="2:8" x14ac:dyDescent="0.35">
      <c r="B2" s="15" t="s">
        <v>3</v>
      </c>
      <c r="C2" s="152" t="s">
        <v>44</v>
      </c>
      <c r="D2" s="127"/>
      <c r="E2" s="127"/>
      <c r="F2" s="127"/>
      <c r="G2" s="127"/>
      <c r="H2" s="128"/>
    </row>
    <row r="3" spans="2:8" ht="15" thickBot="1" x14ac:dyDescent="0.4">
      <c r="B3" s="18" t="s">
        <v>4</v>
      </c>
      <c r="C3" s="120" t="s">
        <v>45</v>
      </c>
      <c r="D3" s="120"/>
      <c r="E3" s="120"/>
      <c r="F3" s="120"/>
      <c r="G3" s="120"/>
      <c r="H3" s="121"/>
    </row>
    <row r="4" spans="2:8" ht="15" thickBot="1" x14ac:dyDescent="0.4">
      <c r="B4" s="182"/>
      <c r="C4" s="182"/>
      <c r="D4" s="182"/>
      <c r="E4" s="182"/>
      <c r="F4" s="182"/>
      <c r="G4" s="182"/>
      <c r="H4" s="182"/>
    </row>
    <row r="5" spans="2:8" ht="15" thickBot="1" x14ac:dyDescent="0.4">
      <c r="B5" s="9" t="s">
        <v>5</v>
      </c>
      <c r="C5" s="183"/>
      <c r="D5" s="161"/>
      <c r="E5" s="161"/>
      <c r="F5" s="161"/>
      <c r="G5" s="20"/>
    </row>
    <row r="6" spans="2:8" x14ac:dyDescent="0.35">
      <c r="B6" s="15" t="s">
        <v>31</v>
      </c>
      <c r="C6" s="172" t="s">
        <v>50</v>
      </c>
      <c r="D6" s="173"/>
      <c r="E6" s="173"/>
      <c r="F6" s="174"/>
      <c r="G6" s="20"/>
    </row>
    <row r="7" spans="2:8" x14ac:dyDescent="0.35">
      <c r="B7" s="16" t="s">
        <v>32</v>
      </c>
      <c r="C7" s="132" t="s">
        <v>55</v>
      </c>
      <c r="D7" s="133"/>
      <c r="E7" s="133"/>
      <c r="F7" s="175"/>
    </row>
    <row r="8" spans="2:8" x14ac:dyDescent="0.35">
      <c r="B8" s="17" t="s">
        <v>6</v>
      </c>
      <c r="C8" s="176" t="s">
        <v>115</v>
      </c>
      <c r="D8" s="177"/>
      <c r="E8" s="177"/>
      <c r="F8" s="178"/>
      <c r="G8" s="20"/>
    </row>
    <row r="9" spans="2:8" ht="15" thickBot="1" x14ac:dyDescent="0.4">
      <c r="B9" s="38" t="s">
        <v>7</v>
      </c>
      <c r="C9" s="179" t="s">
        <v>116</v>
      </c>
      <c r="D9" s="180"/>
      <c r="E9" s="180"/>
      <c r="F9" s="181"/>
      <c r="G9" s="20"/>
    </row>
    <row r="10" spans="2:8" ht="15" thickBot="1" x14ac:dyDescent="0.4">
      <c r="B10" s="168"/>
      <c r="C10" s="168"/>
      <c r="D10" s="168"/>
      <c r="E10" s="168"/>
      <c r="F10" s="168"/>
      <c r="G10" s="168"/>
      <c r="H10" s="168"/>
    </row>
    <row r="11" spans="2:8" x14ac:dyDescent="0.35">
      <c r="B11" s="15" t="s">
        <v>8</v>
      </c>
      <c r="C11" s="157" t="s">
        <v>9</v>
      </c>
      <c r="D11" s="157"/>
      <c r="E11" s="157"/>
      <c r="F11" s="157"/>
      <c r="G11" s="157"/>
      <c r="H11" s="158"/>
    </row>
    <row r="12" spans="2:8" ht="15" thickBot="1" x14ac:dyDescent="0.4">
      <c r="B12" s="18" t="s">
        <v>10</v>
      </c>
      <c r="C12" s="170" t="s">
        <v>11</v>
      </c>
      <c r="D12" s="170"/>
      <c r="E12" s="170"/>
      <c r="F12" s="170"/>
      <c r="G12" s="170"/>
      <c r="H12" s="171"/>
    </row>
    <row r="13" spans="2:8" ht="15" thickBot="1" x14ac:dyDescent="0.4">
      <c r="B13" s="168"/>
      <c r="C13" s="168"/>
      <c r="D13" s="168"/>
      <c r="E13" s="168"/>
      <c r="F13" s="168"/>
      <c r="G13" s="168"/>
      <c r="H13" s="168"/>
    </row>
    <row r="14" spans="2:8" x14ac:dyDescent="0.35">
      <c r="B14" s="52" t="s">
        <v>48</v>
      </c>
      <c r="C14" s="157"/>
      <c r="D14" s="157"/>
      <c r="E14" s="157"/>
      <c r="F14" s="157"/>
      <c r="G14" s="157"/>
      <c r="H14" s="158"/>
    </row>
    <row r="15" spans="2:8" ht="15" thickBot="1" x14ac:dyDescent="0.4">
      <c r="B15" s="53" t="s">
        <v>49</v>
      </c>
      <c r="C15" s="170"/>
      <c r="D15" s="170"/>
      <c r="E15" s="170"/>
      <c r="F15" s="170"/>
      <c r="G15" s="170"/>
      <c r="H15" s="171"/>
    </row>
    <row r="16" spans="2:8" x14ac:dyDescent="0.35">
      <c r="B16" s="168"/>
      <c r="C16" s="168"/>
      <c r="D16" s="168"/>
      <c r="E16" s="168"/>
      <c r="F16" s="168"/>
      <c r="G16" s="168"/>
      <c r="H16" s="168"/>
    </row>
    <row r="17" spans="2:8" ht="15" thickBot="1" x14ac:dyDescent="0.4">
      <c r="B17" s="169"/>
      <c r="C17" s="169"/>
      <c r="D17" s="169"/>
      <c r="E17" s="169"/>
      <c r="F17" s="169"/>
      <c r="G17" s="169"/>
      <c r="H17" s="169"/>
    </row>
    <row r="18" spans="2:8" x14ac:dyDescent="0.35">
      <c r="B18" s="54" t="s">
        <v>12</v>
      </c>
      <c r="C18" s="55" t="s">
        <v>50</v>
      </c>
      <c r="D18" s="49" t="s">
        <v>51</v>
      </c>
      <c r="E18" s="60" t="s">
        <v>114</v>
      </c>
      <c r="F18" s="49" t="s">
        <v>52</v>
      </c>
      <c r="G18" s="49" t="s">
        <v>53</v>
      </c>
      <c r="H18" s="50" t="s">
        <v>54</v>
      </c>
    </row>
    <row r="19" spans="2:8" ht="29.5" thickBot="1" x14ac:dyDescent="0.4">
      <c r="B19" s="56" t="s">
        <v>13</v>
      </c>
      <c r="C19" s="57" t="s">
        <v>55</v>
      </c>
      <c r="D19" s="58" t="s">
        <v>56</v>
      </c>
      <c r="E19" s="58" t="s">
        <v>57</v>
      </c>
      <c r="F19" s="58" t="s">
        <v>58</v>
      </c>
      <c r="G19" s="58" t="s">
        <v>59</v>
      </c>
      <c r="H19" s="59" t="s">
        <v>126</v>
      </c>
    </row>
    <row r="20" spans="2:8" x14ac:dyDescent="0.35">
      <c r="B20" s="1">
        <v>2000</v>
      </c>
      <c r="C20" s="23">
        <v>2000</v>
      </c>
      <c r="D20" s="1">
        <v>3</v>
      </c>
      <c r="E20" s="1">
        <v>8</v>
      </c>
      <c r="F20" s="1">
        <v>8</v>
      </c>
      <c r="G20" s="1">
        <v>6</v>
      </c>
      <c r="H20" s="1">
        <v>3</v>
      </c>
    </row>
    <row r="21" spans="2:8" x14ac:dyDescent="0.35">
      <c r="B21" s="1">
        <v>2001</v>
      </c>
      <c r="C21" s="23">
        <v>2001</v>
      </c>
      <c r="D21" s="1">
        <v>3</v>
      </c>
      <c r="E21" s="1">
        <v>7</v>
      </c>
      <c r="F21" s="1">
        <v>8</v>
      </c>
      <c r="G21" s="1">
        <v>6</v>
      </c>
      <c r="H21" s="1">
        <v>3</v>
      </c>
    </row>
    <row r="22" spans="2:8" x14ac:dyDescent="0.35">
      <c r="B22" s="1">
        <v>2002</v>
      </c>
      <c r="C22" s="23">
        <v>2002</v>
      </c>
      <c r="D22" s="1">
        <v>3</v>
      </c>
      <c r="E22" s="1">
        <v>7</v>
      </c>
      <c r="F22" s="1">
        <v>6</v>
      </c>
      <c r="G22" s="1">
        <v>7</v>
      </c>
      <c r="H22" s="1">
        <v>3</v>
      </c>
    </row>
    <row r="23" spans="2:8" x14ac:dyDescent="0.35">
      <c r="B23" s="1">
        <v>2003</v>
      </c>
      <c r="C23" s="23">
        <v>2003</v>
      </c>
      <c r="D23" s="1">
        <v>3</v>
      </c>
      <c r="E23" s="1">
        <v>7</v>
      </c>
      <c r="F23" s="1">
        <v>9</v>
      </c>
      <c r="G23" s="1">
        <v>7</v>
      </c>
      <c r="H23" s="1">
        <v>4</v>
      </c>
    </row>
    <row r="24" spans="2:8" x14ac:dyDescent="0.35">
      <c r="B24" s="1">
        <v>2004</v>
      </c>
      <c r="C24" s="23">
        <v>2004</v>
      </c>
      <c r="D24" s="1">
        <v>3</v>
      </c>
      <c r="E24" s="1">
        <v>7</v>
      </c>
      <c r="F24" s="1">
        <v>10</v>
      </c>
      <c r="G24" s="1">
        <v>7</v>
      </c>
      <c r="H24" s="1">
        <v>4</v>
      </c>
    </row>
    <row r="25" spans="2:8" x14ac:dyDescent="0.35">
      <c r="B25" s="1">
        <v>2005</v>
      </c>
      <c r="C25" s="23">
        <v>2005</v>
      </c>
      <c r="D25" s="1">
        <v>3</v>
      </c>
      <c r="E25" s="1">
        <v>7</v>
      </c>
      <c r="F25" s="1">
        <v>11</v>
      </c>
      <c r="G25" s="1">
        <v>7</v>
      </c>
      <c r="H25" s="1">
        <v>4</v>
      </c>
    </row>
    <row r="26" spans="2:8" x14ac:dyDescent="0.35">
      <c r="B26" s="1">
        <v>2006</v>
      </c>
      <c r="C26" s="23">
        <v>2006</v>
      </c>
      <c r="D26" s="1">
        <v>3</v>
      </c>
      <c r="E26" s="1">
        <v>7</v>
      </c>
      <c r="F26" s="1">
        <v>10</v>
      </c>
      <c r="G26" s="1">
        <v>11</v>
      </c>
      <c r="H26" s="1">
        <v>4</v>
      </c>
    </row>
    <row r="27" spans="2:8" x14ac:dyDescent="0.35">
      <c r="B27" s="1">
        <v>2007</v>
      </c>
      <c r="C27" s="23">
        <v>2007</v>
      </c>
      <c r="D27" s="1">
        <v>2</v>
      </c>
      <c r="E27" s="1">
        <v>7</v>
      </c>
      <c r="F27" s="1">
        <v>12</v>
      </c>
      <c r="G27" s="1">
        <v>19</v>
      </c>
      <c r="H27" s="1">
        <v>9</v>
      </c>
    </row>
    <row r="28" spans="2:8" x14ac:dyDescent="0.35">
      <c r="B28" s="1">
        <v>2008</v>
      </c>
      <c r="C28" s="23">
        <v>2008</v>
      </c>
      <c r="D28" s="1">
        <v>2</v>
      </c>
      <c r="E28" s="1">
        <v>7</v>
      </c>
      <c r="F28" s="1">
        <v>13</v>
      </c>
      <c r="G28" s="1">
        <v>20</v>
      </c>
      <c r="H28" s="1">
        <v>9</v>
      </c>
    </row>
    <row r="29" spans="2:8" x14ac:dyDescent="0.35">
      <c r="B29" s="1">
        <v>2009</v>
      </c>
      <c r="C29" s="23">
        <v>2009</v>
      </c>
      <c r="D29" s="1">
        <v>2</v>
      </c>
      <c r="E29" s="1">
        <v>7</v>
      </c>
      <c r="F29" s="1">
        <v>14</v>
      </c>
      <c r="G29" s="1">
        <v>18</v>
      </c>
      <c r="H29" s="1">
        <v>9</v>
      </c>
    </row>
    <row r="30" spans="2:8" x14ac:dyDescent="0.35">
      <c r="B30" s="1">
        <v>2010</v>
      </c>
      <c r="C30" s="23">
        <v>2010</v>
      </c>
      <c r="D30" s="1">
        <v>2</v>
      </c>
      <c r="E30" s="1">
        <v>7</v>
      </c>
      <c r="F30" s="1">
        <v>14</v>
      </c>
      <c r="G30" s="1">
        <v>17</v>
      </c>
      <c r="H30" s="1">
        <v>9</v>
      </c>
    </row>
    <row r="31" spans="2:8" x14ac:dyDescent="0.35">
      <c r="B31" s="1">
        <v>2011</v>
      </c>
      <c r="C31" s="23">
        <v>2011</v>
      </c>
      <c r="D31" s="1">
        <v>2</v>
      </c>
      <c r="E31" s="1">
        <v>7</v>
      </c>
      <c r="F31" s="1">
        <v>14</v>
      </c>
      <c r="G31" s="1">
        <v>18</v>
      </c>
      <c r="H31" s="1">
        <v>9</v>
      </c>
    </row>
    <row r="32" spans="2:8" x14ac:dyDescent="0.35">
      <c r="B32" s="1">
        <v>2012</v>
      </c>
      <c r="C32" s="23">
        <v>2012</v>
      </c>
      <c r="D32" s="1">
        <v>2</v>
      </c>
      <c r="E32" s="1">
        <v>7</v>
      </c>
      <c r="F32" s="1">
        <v>15</v>
      </c>
      <c r="G32" s="1">
        <v>18</v>
      </c>
      <c r="H32" s="1">
        <v>9</v>
      </c>
    </row>
    <row r="33" spans="2:9" x14ac:dyDescent="0.35">
      <c r="B33" s="1">
        <v>2013</v>
      </c>
      <c r="C33" s="23">
        <v>2013</v>
      </c>
      <c r="D33" s="1">
        <v>2</v>
      </c>
      <c r="E33" s="1">
        <v>7</v>
      </c>
      <c r="F33" s="1">
        <v>20</v>
      </c>
      <c r="G33" s="1">
        <v>18</v>
      </c>
      <c r="H33" s="1">
        <v>9</v>
      </c>
    </row>
    <row r="34" spans="2:9" x14ac:dyDescent="0.35">
      <c r="B34" s="1">
        <v>2014</v>
      </c>
      <c r="C34" s="23">
        <v>2014</v>
      </c>
      <c r="D34" s="1">
        <v>2</v>
      </c>
      <c r="E34" s="1">
        <v>7</v>
      </c>
      <c r="F34" s="1">
        <v>20</v>
      </c>
      <c r="G34" s="1">
        <v>17</v>
      </c>
      <c r="H34" s="1">
        <v>9</v>
      </c>
    </row>
    <row r="35" spans="2:9" x14ac:dyDescent="0.35">
      <c r="B35" s="1">
        <v>2015</v>
      </c>
      <c r="C35" s="23">
        <v>2015</v>
      </c>
      <c r="D35" s="1">
        <v>2</v>
      </c>
      <c r="E35" s="1">
        <v>6</v>
      </c>
      <c r="F35" s="1">
        <v>20</v>
      </c>
      <c r="G35" s="1">
        <v>17</v>
      </c>
      <c r="H35" s="1">
        <v>8</v>
      </c>
    </row>
    <row r="36" spans="2:9" x14ac:dyDescent="0.35">
      <c r="B36" s="1">
        <v>2016</v>
      </c>
      <c r="C36" s="23">
        <v>2016</v>
      </c>
      <c r="D36" s="1">
        <v>2</v>
      </c>
      <c r="E36" s="1">
        <v>6</v>
      </c>
      <c r="F36" s="1">
        <v>17</v>
      </c>
      <c r="G36" s="1">
        <v>14</v>
      </c>
      <c r="H36" s="1">
        <v>7</v>
      </c>
    </row>
    <row r="37" spans="2:9" x14ac:dyDescent="0.35">
      <c r="B37" s="1">
        <v>2017</v>
      </c>
      <c r="C37" s="23">
        <v>2017</v>
      </c>
      <c r="D37" s="1">
        <v>2</v>
      </c>
      <c r="E37" s="1">
        <v>6</v>
      </c>
      <c r="F37" s="1">
        <v>19</v>
      </c>
      <c r="G37" s="1">
        <v>12</v>
      </c>
      <c r="H37" s="1">
        <v>4</v>
      </c>
    </row>
    <row r="38" spans="2:9" x14ac:dyDescent="0.35">
      <c r="B38" s="1">
        <v>2018</v>
      </c>
      <c r="C38" s="23">
        <v>2018</v>
      </c>
      <c r="D38" s="1">
        <v>2</v>
      </c>
      <c r="E38" s="1">
        <v>4</v>
      </c>
      <c r="F38" s="1">
        <v>21</v>
      </c>
      <c r="G38" s="1">
        <v>11</v>
      </c>
      <c r="H38" s="1">
        <v>2</v>
      </c>
    </row>
    <row r="39" spans="2:9" x14ac:dyDescent="0.35">
      <c r="B39" s="1">
        <v>2019</v>
      </c>
      <c r="C39" s="23">
        <v>2019</v>
      </c>
      <c r="D39" s="1">
        <v>2</v>
      </c>
      <c r="E39" s="1">
        <v>3</v>
      </c>
      <c r="F39" s="1">
        <v>20</v>
      </c>
      <c r="G39" s="1">
        <v>12</v>
      </c>
      <c r="H39" s="1">
        <v>2</v>
      </c>
    </row>
    <row r="40" spans="2:9" x14ac:dyDescent="0.35">
      <c r="B40" s="1">
        <v>2020</v>
      </c>
      <c r="C40" s="23">
        <v>2020</v>
      </c>
      <c r="D40" s="1">
        <v>2</v>
      </c>
      <c r="E40" s="1">
        <v>3</v>
      </c>
      <c r="F40" s="1">
        <v>19</v>
      </c>
      <c r="G40" s="1">
        <v>11</v>
      </c>
      <c r="H40" s="1">
        <v>2</v>
      </c>
    </row>
    <row r="42" spans="2:9" x14ac:dyDescent="0.35">
      <c r="I42" s="24"/>
    </row>
    <row r="43" spans="2:9" x14ac:dyDescent="0.35">
      <c r="B43" s="25" t="s">
        <v>60</v>
      </c>
      <c r="I43" s="24"/>
    </row>
    <row r="44" spans="2:9" x14ac:dyDescent="0.35">
      <c r="B44" s="1" t="s">
        <v>61</v>
      </c>
    </row>
    <row r="45" spans="2:9" x14ac:dyDescent="0.35">
      <c r="B45" s="1" t="s">
        <v>62</v>
      </c>
    </row>
    <row r="46" spans="2:9" x14ac:dyDescent="0.35">
      <c r="B46" s="1" t="s">
        <v>63</v>
      </c>
    </row>
    <row r="47" spans="2:9" x14ac:dyDescent="0.35">
      <c r="B47" s="1" t="s">
        <v>64</v>
      </c>
    </row>
    <row r="48" spans="2:9" x14ac:dyDescent="0.35">
      <c r="B48" s="1" t="s">
        <v>65</v>
      </c>
    </row>
  </sheetData>
  <mergeCells count="16">
    <mergeCell ref="B16:H16"/>
    <mergeCell ref="B17:H17"/>
    <mergeCell ref="C15:H15"/>
    <mergeCell ref="C2:H2"/>
    <mergeCell ref="C3:H3"/>
    <mergeCell ref="C6:F6"/>
    <mergeCell ref="C7:F7"/>
    <mergeCell ref="C8:F8"/>
    <mergeCell ref="C9:F9"/>
    <mergeCell ref="C11:H11"/>
    <mergeCell ref="C12:H12"/>
    <mergeCell ref="C14:H14"/>
    <mergeCell ref="B4:H4"/>
    <mergeCell ref="C5:F5"/>
    <mergeCell ref="B10:H10"/>
    <mergeCell ref="B13:H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CA791-76DC-48DE-B27F-D7B9B9C5D988}">
  <dimension ref="A1:F37"/>
  <sheetViews>
    <sheetView workbookViewId="0">
      <selection activeCell="G14" sqref="G14"/>
    </sheetView>
  </sheetViews>
  <sheetFormatPr baseColWidth="10" defaultColWidth="10.81640625" defaultRowHeight="14.5" x14ac:dyDescent="0.35"/>
  <cols>
    <col min="1" max="1" width="9.08984375" style="1" customWidth="1"/>
    <col min="2" max="2" width="20.81640625" style="1" customWidth="1"/>
    <col min="3" max="3" width="15" style="1" customWidth="1"/>
    <col min="4" max="4" width="27.36328125" style="1" customWidth="1"/>
    <col min="5" max="16384" width="10.81640625" style="1"/>
  </cols>
  <sheetData>
    <row r="1" spans="1:6" ht="15" thickBot="1" x14ac:dyDescent="0.4"/>
    <row r="2" spans="1:6" x14ac:dyDescent="0.35">
      <c r="A2" s="2"/>
      <c r="B2" s="15" t="s">
        <v>1</v>
      </c>
      <c r="C2" s="189" t="s">
        <v>40</v>
      </c>
      <c r="D2" s="190"/>
      <c r="E2" s="191"/>
    </row>
    <row r="3" spans="1:6" ht="15" thickBot="1" x14ac:dyDescent="0.4">
      <c r="A3" s="2"/>
      <c r="B3" s="18" t="s">
        <v>2</v>
      </c>
      <c r="C3" s="70" t="s">
        <v>41</v>
      </c>
      <c r="D3" s="192"/>
      <c r="E3" s="71"/>
    </row>
    <row r="4" spans="1:6" ht="15" thickBot="1" x14ac:dyDescent="0.4">
      <c r="A4" s="3"/>
      <c r="B4" s="88"/>
      <c r="C4" s="88"/>
      <c r="D4" s="88"/>
      <c r="E4" s="88"/>
    </row>
    <row r="5" spans="1:6" ht="15" thickBot="1" x14ac:dyDescent="0.4">
      <c r="B5" s="9" t="s">
        <v>5</v>
      </c>
      <c r="C5" s="197"/>
      <c r="D5" s="198"/>
      <c r="E5" s="198"/>
      <c r="F5" s="20"/>
    </row>
    <row r="6" spans="1:6" x14ac:dyDescent="0.35">
      <c r="B6" s="6" t="s">
        <v>31</v>
      </c>
      <c r="C6" s="199" t="s">
        <v>50</v>
      </c>
      <c r="D6" s="200"/>
      <c r="E6" s="201"/>
      <c r="F6" s="20"/>
    </row>
    <row r="7" spans="1:6" x14ac:dyDescent="0.35">
      <c r="B7" s="21" t="s">
        <v>32</v>
      </c>
      <c r="C7" s="132" t="s">
        <v>55</v>
      </c>
      <c r="D7" s="133"/>
      <c r="E7" s="134"/>
    </row>
    <row r="8" spans="1:6" x14ac:dyDescent="0.35">
      <c r="B8" s="22" t="s">
        <v>6</v>
      </c>
      <c r="C8" s="176" t="s">
        <v>117</v>
      </c>
      <c r="D8" s="177"/>
      <c r="E8" s="202"/>
      <c r="F8" s="20"/>
    </row>
    <row r="9" spans="1:6" ht="15" thickBot="1" x14ac:dyDescent="0.4">
      <c r="B9" s="21" t="s">
        <v>7</v>
      </c>
      <c r="C9" s="135" t="s">
        <v>110</v>
      </c>
      <c r="D9" s="136"/>
      <c r="E9" s="137"/>
      <c r="F9" s="20"/>
    </row>
    <row r="10" spans="1:6" ht="15" thickBot="1" x14ac:dyDescent="0.4">
      <c r="A10" s="3"/>
      <c r="B10" s="141"/>
      <c r="C10" s="141"/>
      <c r="D10" s="141"/>
      <c r="E10" s="141"/>
    </row>
    <row r="11" spans="1:6" x14ac:dyDescent="0.35">
      <c r="A11" s="3"/>
      <c r="B11" s="15" t="s">
        <v>8</v>
      </c>
      <c r="C11" s="193" t="s">
        <v>9</v>
      </c>
      <c r="D11" s="194"/>
      <c r="E11" s="195"/>
    </row>
    <row r="12" spans="1:6" ht="15" thickBot="1" x14ac:dyDescent="0.4">
      <c r="A12" s="3"/>
      <c r="B12" s="18" t="s">
        <v>10</v>
      </c>
      <c r="C12" s="74" t="s">
        <v>11</v>
      </c>
      <c r="D12" s="196"/>
      <c r="E12" s="75"/>
    </row>
    <row r="13" spans="1:6" x14ac:dyDescent="0.35">
      <c r="B13" s="159"/>
      <c r="C13" s="159"/>
      <c r="D13" s="159"/>
      <c r="E13" s="159"/>
    </row>
    <row r="14" spans="1:6" ht="15" thickBot="1" x14ac:dyDescent="0.4">
      <c r="B14" s="184"/>
      <c r="C14" s="184"/>
      <c r="D14" s="184"/>
      <c r="E14" s="184"/>
    </row>
    <row r="15" spans="1:6" x14ac:dyDescent="0.35">
      <c r="B15" s="54" t="s">
        <v>12</v>
      </c>
      <c r="C15" s="61" t="s">
        <v>50</v>
      </c>
      <c r="D15" s="185" t="s">
        <v>117</v>
      </c>
      <c r="E15" s="186"/>
    </row>
    <row r="16" spans="1:6" ht="15" thickBot="1" x14ac:dyDescent="0.4">
      <c r="B16" s="56" t="s">
        <v>13</v>
      </c>
      <c r="C16" s="57" t="s">
        <v>55</v>
      </c>
      <c r="D16" s="187" t="s">
        <v>110</v>
      </c>
      <c r="E16" s="188"/>
    </row>
    <row r="17" spans="3:4" x14ac:dyDescent="0.35">
      <c r="C17" s="1">
        <v>2000</v>
      </c>
      <c r="D17" s="1">
        <v>185</v>
      </c>
    </row>
    <row r="18" spans="3:4" x14ac:dyDescent="0.35">
      <c r="C18" s="1">
        <v>2001</v>
      </c>
      <c r="D18" s="1">
        <v>197</v>
      </c>
    </row>
    <row r="19" spans="3:4" x14ac:dyDescent="0.35">
      <c r="C19" s="1">
        <v>2002</v>
      </c>
      <c r="D19" s="1">
        <v>166</v>
      </c>
    </row>
    <row r="20" spans="3:4" x14ac:dyDescent="0.35">
      <c r="C20" s="1">
        <v>2003</v>
      </c>
      <c r="D20" s="1">
        <v>163</v>
      </c>
    </row>
    <row r="21" spans="3:4" x14ac:dyDescent="0.35">
      <c r="C21" s="1">
        <v>2004</v>
      </c>
      <c r="D21" s="1">
        <v>149</v>
      </c>
    </row>
    <row r="22" spans="3:4" x14ac:dyDescent="0.35">
      <c r="C22" s="1">
        <v>2005</v>
      </c>
      <c r="D22" s="1">
        <v>152</v>
      </c>
    </row>
    <row r="23" spans="3:4" x14ac:dyDescent="0.35">
      <c r="C23" s="1">
        <v>2006</v>
      </c>
      <c r="D23" s="1">
        <v>146</v>
      </c>
    </row>
    <row r="24" spans="3:4" x14ac:dyDescent="0.35">
      <c r="C24" s="1">
        <v>2007</v>
      </c>
      <c r="D24" s="1">
        <v>155</v>
      </c>
    </row>
    <row r="25" spans="3:4" x14ac:dyDescent="0.35">
      <c r="C25" s="1">
        <v>2008</v>
      </c>
      <c r="D25" s="1">
        <v>130</v>
      </c>
    </row>
    <row r="26" spans="3:4" x14ac:dyDescent="0.35">
      <c r="C26" s="1">
        <v>2009</v>
      </c>
      <c r="D26" s="1">
        <v>168</v>
      </c>
    </row>
    <row r="27" spans="3:4" x14ac:dyDescent="0.35">
      <c r="C27" s="1">
        <v>2010</v>
      </c>
      <c r="D27" s="1">
        <v>128</v>
      </c>
    </row>
    <row r="28" spans="3:4" x14ac:dyDescent="0.35">
      <c r="C28" s="1">
        <v>2011</v>
      </c>
      <c r="D28" s="1">
        <v>127</v>
      </c>
    </row>
    <row r="29" spans="3:4" x14ac:dyDescent="0.35">
      <c r="C29" s="1">
        <v>2012</v>
      </c>
      <c r="D29" s="1">
        <v>128</v>
      </c>
    </row>
    <row r="30" spans="3:4" x14ac:dyDescent="0.35">
      <c r="C30" s="1">
        <v>2013</v>
      </c>
      <c r="D30" s="1">
        <v>161</v>
      </c>
    </row>
    <row r="31" spans="3:4" x14ac:dyDescent="0.35">
      <c r="C31" s="1">
        <v>2014</v>
      </c>
      <c r="D31" s="1">
        <v>162</v>
      </c>
    </row>
    <row r="32" spans="3:4" x14ac:dyDescent="0.35">
      <c r="C32" s="1">
        <v>2015</v>
      </c>
      <c r="D32" s="1">
        <v>190</v>
      </c>
    </row>
    <row r="33" spans="3:4" x14ac:dyDescent="0.35">
      <c r="C33" s="1">
        <v>2016</v>
      </c>
      <c r="D33" s="1">
        <v>172</v>
      </c>
    </row>
    <row r="34" spans="3:4" x14ac:dyDescent="0.35">
      <c r="C34" s="1">
        <v>2017</v>
      </c>
      <c r="D34" s="1">
        <v>178</v>
      </c>
    </row>
    <row r="35" spans="3:4" x14ac:dyDescent="0.35">
      <c r="C35" s="1">
        <v>2018</v>
      </c>
      <c r="D35" s="1">
        <v>180</v>
      </c>
    </row>
    <row r="36" spans="3:4" x14ac:dyDescent="0.35">
      <c r="C36" s="1">
        <v>2019</v>
      </c>
      <c r="D36" s="1">
        <v>196</v>
      </c>
    </row>
    <row r="37" spans="3:4" x14ac:dyDescent="0.35">
      <c r="C37" s="1">
        <v>2020</v>
      </c>
      <c r="D37" s="1">
        <v>180</v>
      </c>
    </row>
  </sheetData>
  <sortState xmlns:xlrd2="http://schemas.microsoft.com/office/spreadsheetml/2017/richdata2" ref="C40:D60">
    <sortCondition ref="C40"/>
  </sortState>
  <mergeCells count="15">
    <mergeCell ref="B13:E13"/>
    <mergeCell ref="B14:E14"/>
    <mergeCell ref="D15:E15"/>
    <mergeCell ref="D16:E16"/>
    <mergeCell ref="C2:E2"/>
    <mergeCell ref="C3:E3"/>
    <mergeCell ref="C11:E11"/>
    <mergeCell ref="C12:E12"/>
    <mergeCell ref="B4:E4"/>
    <mergeCell ref="C5:E5"/>
    <mergeCell ref="B10:E10"/>
    <mergeCell ref="C6:E6"/>
    <mergeCell ref="C7:E7"/>
    <mergeCell ref="C8:E8"/>
    <mergeCell ref="C9:E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6F2FD-60BC-452F-988F-F02D0B45D9FC}">
  <dimension ref="A1:I37"/>
  <sheetViews>
    <sheetView workbookViewId="0">
      <selection activeCell="J19" sqref="J19"/>
    </sheetView>
  </sheetViews>
  <sheetFormatPr baseColWidth="10" defaultColWidth="11.453125" defaultRowHeight="14.5" x14ac:dyDescent="0.35"/>
  <cols>
    <col min="1" max="1" width="9.26953125" style="3" customWidth="1"/>
    <col min="2" max="2" width="20.81640625" style="3" customWidth="1"/>
    <col min="3" max="3" width="14.26953125" style="3" customWidth="1"/>
    <col min="4" max="7" width="15.1796875" style="3" customWidth="1"/>
    <col min="8" max="8" width="13.54296875" style="3" customWidth="1"/>
    <col min="9" max="16384" width="11.453125" style="3"/>
  </cols>
  <sheetData>
    <row r="1" spans="1:8" ht="15" thickBot="1" x14ac:dyDescent="0.4">
      <c r="B1" s="4"/>
      <c r="C1" s="5"/>
      <c r="D1" s="5"/>
      <c r="E1" s="5"/>
      <c r="F1" s="5"/>
      <c r="G1" s="5"/>
      <c r="H1" s="5"/>
    </row>
    <row r="2" spans="1:8" x14ac:dyDescent="0.35">
      <c r="A2" s="2"/>
      <c r="B2" s="15" t="s">
        <v>3</v>
      </c>
      <c r="C2" s="127" t="s">
        <v>42</v>
      </c>
      <c r="D2" s="127"/>
      <c r="E2" s="127"/>
      <c r="F2" s="127"/>
      <c r="G2" s="127"/>
      <c r="H2" s="128"/>
    </row>
    <row r="3" spans="1:8" ht="15" thickBot="1" x14ac:dyDescent="0.4">
      <c r="A3" s="2"/>
      <c r="B3" s="18" t="s">
        <v>4</v>
      </c>
      <c r="C3" s="120" t="s">
        <v>43</v>
      </c>
      <c r="D3" s="120"/>
      <c r="E3" s="120"/>
      <c r="F3" s="120"/>
      <c r="G3" s="120"/>
      <c r="H3" s="121"/>
    </row>
    <row r="4" spans="1:8" ht="15" thickBot="1" x14ac:dyDescent="0.4">
      <c r="B4" s="88"/>
      <c r="C4" s="88"/>
      <c r="D4" s="88"/>
      <c r="E4" s="88"/>
      <c r="F4" s="88"/>
      <c r="G4" s="88"/>
      <c r="H4" s="88"/>
    </row>
    <row r="5" spans="1:8" ht="15" thickBot="1" x14ac:dyDescent="0.4">
      <c r="B5" s="9" t="s">
        <v>5</v>
      </c>
      <c r="C5" s="99"/>
      <c r="D5" s="100"/>
      <c r="E5" s="100"/>
      <c r="F5" s="100"/>
      <c r="G5" s="8"/>
    </row>
    <row r="6" spans="1:8" x14ac:dyDescent="0.35">
      <c r="B6" s="15" t="s">
        <v>31</v>
      </c>
      <c r="C6" s="203" t="s">
        <v>50</v>
      </c>
      <c r="D6" s="204"/>
      <c r="E6" s="204"/>
      <c r="F6" s="205"/>
      <c r="G6" s="8"/>
    </row>
    <row r="7" spans="1:8" x14ac:dyDescent="0.35">
      <c r="B7" s="16" t="s">
        <v>32</v>
      </c>
      <c r="C7" s="132" t="s">
        <v>55</v>
      </c>
      <c r="D7" s="133"/>
      <c r="E7" s="133"/>
      <c r="F7" s="175"/>
    </row>
    <row r="8" spans="1:8" x14ac:dyDescent="0.35">
      <c r="B8" s="17" t="s">
        <v>6</v>
      </c>
      <c r="C8" s="176" t="s">
        <v>97</v>
      </c>
      <c r="D8" s="206"/>
      <c r="E8" s="206"/>
      <c r="F8" s="207"/>
      <c r="G8" s="8"/>
    </row>
    <row r="9" spans="1:8" x14ac:dyDescent="0.35">
      <c r="B9" s="16" t="s">
        <v>7</v>
      </c>
      <c r="C9" s="135" t="s">
        <v>121</v>
      </c>
      <c r="D9" s="136"/>
      <c r="E9" s="136"/>
      <c r="F9" s="208"/>
      <c r="G9" s="8"/>
    </row>
    <row r="10" spans="1:8" ht="14" customHeight="1" x14ac:dyDescent="0.35">
      <c r="B10" s="17" t="s">
        <v>46</v>
      </c>
      <c r="C10" s="209" t="s">
        <v>127</v>
      </c>
      <c r="D10" s="206"/>
      <c r="E10" s="206"/>
      <c r="F10" s="207"/>
      <c r="G10" s="8"/>
      <c r="H10" s="32"/>
    </row>
    <row r="11" spans="1:8" ht="15" thickBot="1" x14ac:dyDescent="0.4">
      <c r="B11" s="18" t="s">
        <v>47</v>
      </c>
      <c r="C11" s="179" t="s">
        <v>119</v>
      </c>
      <c r="D11" s="180"/>
      <c r="E11" s="180"/>
      <c r="F11" s="181"/>
      <c r="G11" s="8"/>
    </row>
    <row r="12" spans="1:8" ht="15" thickBot="1" x14ac:dyDescent="0.4">
      <c r="B12" s="167"/>
      <c r="C12" s="167"/>
      <c r="D12" s="167"/>
      <c r="E12" s="167"/>
      <c r="F12" s="167"/>
      <c r="G12" s="167"/>
      <c r="H12" s="167"/>
    </row>
    <row r="13" spans="1:8" x14ac:dyDescent="0.35">
      <c r="B13" s="15" t="s">
        <v>8</v>
      </c>
      <c r="C13" s="157" t="s">
        <v>98</v>
      </c>
      <c r="D13" s="150"/>
      <c r="E13" s="150"/>
      <c r="F13" s="150"/>
      <c r="G13" s="150"/>
      <c r="H13" s="151"/>
    </row>
    <row r="14" spans="1:8" ht="15" thickBot="1" x14ac:dyDescent="0.4">
      <c r="B14" s="18" t="s">
        <v>10</v>
      </c>
      <c r="C14" s="170" t="s">
        <v>99</v>
      </c>
      <c r="D14" s="170"/>
      <c r="E14" s="170"/>
      <c r="F14" s="170"/>
      <c r="G14" s="170"/>
      <c r="H14" s="171"/>
    </row>
    <row r="15" spans="1:8" x14ac:dyDescent="0.35">
      <c r="B15" s="88"/>
      <c r="C15" s="88"/>
      <c r="D15" s="88"/>
      <c r="E15" s="88"/>
      <c r="F15" s="88"/>
      <c r="G15" s="88"/>
      <c r="H15" s="88"/>
    </row>
    <row r="16" spans="1:8" ht="15" thickBot="1" x14ac:dyDescent="0.4">
      <c r="B16" s="89"/>
      <c r="C16" s="89"/>
      <c r="D16" s="89"/>
      <c r="E16" s="89"/>
      <c r="F16" s="89"/>
      <c r="G16" s="89"/>
      <c r="H16" s="89"/>
    </row>
    <row r="17" spans="2:9" ht="29" x14ac:dyDescent="0.35">
      <c r="B17" s="15" t="s">
        <v>12</v>
      </c>
      <c r="C17" s="62"/>
      <c r="D17" s="55" t="s">
        <v>100</v>
      </c>
      <c r="E17" s="63" t="s">
        <v>101</v>
      </c>
      <c r="F17" s="49" t="s">
        <v>102</v>
      </c>
      <c r="G17" s="49" t="s">
        <v>103</v>
      </c>
      <c r="H17" s="50" t="s">
        <v>104</v>
      </c>
    </row>
    <row r="18" spans="2:9" ht="29.5" thickBot="1" x14ac:dyDescent="0.4">
      <c r="B18" s="40"/>
      <c r="C18" s="65" t="s">
        <v>13</v>
      </c>
      <c r="D18" s="64" t="s">
        <v>105</v>
      </c>
      <c r="E18" s="43" t="s">
        <v>106</v>
      </c>
      <c r="F18" s="43" t="s">
        <v>107</v>
      </c>
      <c r="G18" s="43" t="s">
        <v>108</v>
      </c>
      <c r="H18" s="45" t="s">
        <v>109</v>
      </c>
    </row>
    <row r="19" spans="2:9" x14ac:dyDescent="0.35">
      <c r="B19" s="3">
        <v>2015</v>
      </c>
      <c r="C19" s="2">
        <v>2015</v>
      </c>
      <c r="D19" s="33">
        <v>227.84</v>
      </c>
      <c r="E19" s="24"/>
      <c r="F19" s="34"/>
      <c r="G19" s="34"/>
      <c r="H19" s="35"/>
      <c r="I19" s="2"/>
    </row>
    <row r="20" spans="2:9" x14ac:dyDescent="0.35">
      <c r="B20" s="3">
        <v>2016</v>
      </c>
      <c r="C20" s="2">
        <v>2016</v>
      </c>
      <c r="D20" s="33">
        <v>230.72</v>
      </c>
      <c r="E20" s="34"/>
      <c r="F20" s="34"/>
      <c r="G20" s="34"/>
      <c r="H20" s="34"/>
      <c r="I20" s="2"/>
    </row>
    <row r="21" spans="2:9" x14ac:dyDescent="0.35">
      <c r="B21" s="3">
        <v>2017</v>
      </c>
      <c r="C21" s="2">
        <v>2017</v>
      </c>
      <c r="D21" s="33">
        <v>236.75</v>
      </c>
      <c r="E21" s="34"/>
      <c r="F21" s="34"/>
      <c r="G21" s="34"/>
      <c r="H21" s="34"/>
      <c r="I21" s="2"/>
    </row>
    <row r="22" spans="2:9" x14ac:dyDescent="0.35">
      <c r="B22" s="3">
        <v>2018</v>
      </c>
      <c r="C22" s="2">
        <v>2018</v>
      </c>
      <c r="D22" s="10">
        <v>227.33</v>
      </c>
      <c r="E22" s="34">
        <v>0</v>
      </c>
      <c r="F22" s="34">
        <v>0</v>
      </c>
      <c r="G22" s="34">
        <v>0</v>
      </c>
      <c r="H22" s="34">
        <v>0</v>
      </c>
      <c r="I22" s="2"/>
    </row>
    <row r="23" spans="2:9" x14ac:dyDescent="0.35">
      <c r="B23" s="3">
        <v>2019</v>
      </c>
      <c r="C23" s="2">
        <v>2019</v>
      </c>
      <c r="D23" s="10">
        <v>214</v>
      </c>
      <c r="E23" s="34">
        <v>0</v>
      </c>
      <c r="F23" s="34">
        <v>0</v>
      </c>
      <c r="G23" s="34">
        <v>0</v>
      </c>
      <c r="H23" s="34">
        <v>0</v>
      </c>
      <c r="I23" s="2"/>
    </row>
    <row r="24" spans="2:9" x14ac:dyDescent="0.35">
      <c r="B24" s="3">
        <v>2020</v>
      </c>
      <c r="C24" s="2">
        <v>2020</v>
      </c>
      <c r="D24" s="10">
        <v>226.57</v>
      </c>
      <c r="E24" s="34">
        <v>0</v>
      </c>
      <c r="F24" s="34">
        <v>0</v>
      </c>
      <c r="G24" s="34">
        <v>0</v>
      </c>
      <c r="H24" s="34">
        <v>0</v>
      </c>
      <c r="I24" s="2"/>
    </row>
    <row r="25" spans="2:9" x14ac:dyDescent="0.35">
      <c r="B25" s="3">
        <v>2021</v>
      </c>
      <c r="C25" s="2">
        <v>2021</v>
      </c>
      <c r="D25" s="10">
        <v>0</v>
      </c>
      <c r="E25" s="34">
        <v>228.95</v>
      </c>
      <c r="F25" s="34">
        <v>0.43</v>
      </c>
      <c r="G25" s="34">
        <v>0.03</v>
      </c>
      <c r="H25" s="34">
        <v>0</v>
      </c>
      <c r="I25" s="2"/>
    </row>
    <row r="26" spans="2:9" x14ac:dyDescent="0.35">
      <c r="B26" s="3">
        <v>2022</v>
      </c>
      <c r="C26" s="2">
        <v>2022</v>
      </c>
      <c r="D26" s="10">
        <v>0</v>
      </c>
      <c r="E26" s="34">
        <v>236.16</v>
      </c>
      <c r="F26" s="34">
        <v>5.77</v>
      </c>
      <c r="G26" s="34">
        <v>0.32</v>
      </c>
      <c r="H26" s="34">
        <v>0</v>
      </c>
      <c r="I26" s="2"/>
    </row>
    <row r="27" spans="2:9" x14ac:dyDescent="0.35">
      <c r="B27" s="3">
        <v>2023</v>
      </c>
      <c r="C27" s="2">
        <v>2023</v>
      </c>
      <c r="D27" s="10">
        <v>0</v>
      </c>
      <c r="E27" s="34">
        <v>237.7</v>
      </c>
      <c r="F27" s="34">
        <v>12.38</v>
      </c>
      <c r="G27" s="34">
        <v>1.1200000000000001</v>
      </c>
      <c r="H27" s="34">
        <v>0</v>
      </c>
      <c r="I27" s="2"/>
    </row>
    <row r="28" spans="2:9" x14ac:dyDescent="0.35">
      <c r="B28" s="3">
        <v>2024</v>
      </c>
      <c r="C28" s="2">
        <v>2024</v>
      </c>
      <c r="D28" s="10">
        <v>0</v>
      </c>
      <c r="E28" s="34">
        <v>233.73</v>
      </c>
      <c r="F28" s="34">
        <v>16.940000000000001</v>
      </c>
      <c r="G28" s="34">
        <v>3.06</v>
      </c>
      <c r="H28" s="34">
        <v>0</v>
      </c>
      <c r="I28" s="2"/>
    </row>
    <row r="29" spans="2:9" x14ac:dyDescent="0.35">
      <c r="B29" s="3">
        <v>2025</v>
      </c>
      <c r="C29" s="2">
        <v>2025</v>
      </c>
      <c r="D29" s="10">
        <v>0</v>
      </c>
      <c r="E29" s="34">
        <v>219.89</v>
      </c>
      <c r="F29" s="34">
        <v>22.76</v>
      </c>
      <c r="G29" s="34">
        <v>9.56</v>
      </c>
      <c r="H29" s="34">
        <v>1</v>
      </c>
      <c r="I29" s="2"/>
    </row>
    <row r="30" spans="2:9" x14ac:dyDescent="0.35">
      <c r="B30" s="3">
        <v>2026</v>
      </c>
      <c r="C30" s="2">
        <v>2026</v>
      </c>
      <c r="D30" s="10">
        <v>0</v>
      </c>
      <c r="E30" s="34">
        <v>193.33</v>
      </c>
      <c r="F30" s="34">
        <v>30.71</v>
      </c>
      <c r="G30" s="34">
        <v>23.94</v>
      </c>
      <c r="H30" s="34">
        <v>2.31</v>
      </c>
      <c r="I30" s="2"/>
    </row>
    <row r="31" spans="2:9" x14ac:dyDescent="0.35">
      <c r="B31" s="3">
        <v>2027</v>
      </c>
      <c r="C31" s="2">
        <v>2027</v>
      </c>
      <c r="D31" s="10">
        <v>0</v>
      </c>
      <c r="E31" s="34">
        <v>167.6</v>
      </c>
      <c r="F31" s="34">
        <v>32.4</v>
      </c>
      <c r="G31" s="34">
        <v>41.58</v>
      </c>
      <c r="H31" s="34">
        <v>3.95</v>
      </c>
      <c r="I31" s="2"/>
    </row>
    <row r="32" spans="2:9" x14ac:dyDescent="0.35">
      <c r="B32" s="3">
        <v>2028</v>
      </c>
      <c r="C32" s="2">
        <v>2028</v>
      </c>
      <c r="D32" s="36">
        <v>0</v>
      </c>
      <c r="E32" s="34">
        <v>144.56</v>
      </c>
      <c r="F32" s="34">
        <v>35.42</v>
      </c>
      <c r="G32" s="34">
        <v>52.19</v>
      </c>
      <c r="H32" s="34">
        <v>6.75</v>
      </c>
    </row>
    <row r="33" spans="2:8" x14ac:dyDescent="0.35">
      <c r="B33" s="3">
        <v>2029</v>
      </c>
      <c r="C33" s="2">
        <v>2029</v>
      </c>
      <c r="D33" s="36">
        <v>0</v>
      </c>
      <c r="E33" s="34">
        <v>123.11</v>
      </c>
      <c r="F33" s="34">
        <v>37.81</v>
      </c>
      <c r="G33" s="34">
        <v>58.15</v>
      </c>
      <c r="H33" s="34">
        <v>9.94</v>
      </c>
    </row>
    <row r="34" spans="2:8" x14ac:dyDescent="0.35">
      <c r="B34" s="3">
        <v>2030</v>
      </c>
      <c r="C34" s="2">
        <v>2030</v>
      </c>
      <c r="D34" s="36">
        <v>0</v>
      </c>
      <c r="E34" s="34">
        <v>107.26</v>
      </c>
      <c r="F34" s="34">
        <v>39.200000000000003</v>
      </c>
      <c r="G34" s="34">
        <v>57.74</v>
      </c>
      <c r="H34" s="34">
        <v>13.61</v>
      </c>
    </row>
    <row r="36" spans="2:8" x14ac:dyDescent="0.35">
      <c r="G36" s="37"/>
      <c r="H36" s="37"/>
    </row>
    <row r="37" spans="2:8" x14ac:dyDescent="0.35">
      <c r="B37" s="11"/>
    </row>
  </sheetData>
  <mergeCells count="15">
    <mergeCell ref="B15:H15"/>
    <mergeCell ref="B16:H16"/>
    <mergeCell ref="C2:H2"/>
    <mergeCell ref="C3:H3"/>
    <mergeCell ref="C6:F6"/>
    <mergeCell ref="C7:F7"/>
    <mergeCell ref="C8:F8"/>
    <mergeCell ref="B4:H4"/>
    <mergeCell ref="C5:F5"/>
    <mergeCell ref="C9:F9"/>
    <mergeCell ref="C10:F10"/>
    <mergeCell ref="C11:F11"/>
    <mergeCell ref="C13:H13"/>
    <mergeCell ref="C14:H14"/>
    <mergeCell ref="B12:H1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0A1F276D5AAD459E4277C7B3344FCD" ma:contentTypeVersion="9" ma:contentTypeDescription="Opprett et nytt dokument." ma:contentTypeScope="" ma:versionID="3c898ee22148d743ba5c95e5f9c44e37">
  <xsd:schema xmlns:xsd="http://www.w3.org/2001/XMLSchema" xmlns:xs="http://www.w3.org/2001/XMLSchema" xmlns:p="http://schemas.microsoft.com/office/2006/metadata/properties" xmlns:ns2="99baee70-7c86-47b9-9594-443b668068d6" xmlns:ns3="f52d6b12-f870-44b5-a89e-ce3a66b550bc" targetNamespace="http://schemas.microsoft.com/office/2006/metadata/properties" ma:root="true" ma:fieldsID="4d99e61aa5377d8935534ff6a968d0f9" ns2:_="" ns3:_="">
    <xsd:import namespace="99baee70-7c86-47b9-9594-443b668068d6"/>
    <xsd:import namespace="f52d6b12-f870-44b5-a89e-ce3a66b550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baee70-7c86-47b9-9594-443b668068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d6b12-f870-44b5-a89e-ce3a66b550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2d6b12-f870-44b5-a89e-ce3a66b550bc">
      <UserInfo>
        <DisplayName>Dalva Atle</DisplayName>
        <AccountId>202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09A1AC5-034E-4EE7-B4FF-29D35620B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baee70-7c86-47b9-9594-443b668068d6"/>
    <ds:schemaRef ds:uri="f52d6b12-f870-44b5-a89e-ce3a66b550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F3ACA5-C9FD-4B27-A432-65F4E16F8F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C01445-6C98-4478-984C-CAA71E4EB010}">
  <ds:schemaRefs>
    <ds:schemaRef ds:uri="f52d6b12-f870-44b5-a89e-ce3a66b550bc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99baee70-7c86-47b9-9594-443b668068d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Fig. ark 2</vt:lpstr>
      <vt:lpstr>Fig. ark 3</vt:lpstr>
      <vt:lpstr>Fig. ark 5</vt:lpstr>
      <vt:lpstr>Fig. ark 7</vt:lpstr>
      <vt:lpstr>Fig. ark 8</vt:lpstr>
      <vt:lpstr>Fig. ark 11</vt:lpstr>
      <vt:lpstr>Fig. ark 23</vt:lpstr>
    </vt:vector>
  </TitlesOfParts>
  <Company>Oljedirektoratet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 Janka</dc:creator>
  <cp:lastModifiedBy>Rom Janka</cp:lastModifiedBy>
  <dcterms:created xsi:type="dcterms:W3CDTF">2021-01-13T09:07:10Z</dcterms:created>
  <dcterms:modified xsi:type="dcterms:W3CDTF">2021-01-13T15:15:48Z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0x010100EB0A1F276D5AAD459E4277C7B3344FCD</vt:lpwstr>
  </property>
</Properties>
</file>