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keldirektoratet.sharepoint.com/sites/P-O-Sokkelregelverk/Delte dokumenter/Regelverksutvikling/Revisjon 2024 - Måleforskriften/Veileder norsk/"/>
    </mc:Choice>
  </mc:AlternateContent>
  <xr:revisionPtr revIDLastSave="11" documentId="8_{827AB4CF-A1C8-4CBC-AEF3-4A2268D8EC13}" xr6:coauthVersionLast="47" xr6:coauthVersionMax="47" xr10:uidLastSave="{3AA02BE1-7F17-4CB0-9577-B91E61A6321C}"/>
  <bookViews>
    <workbookView xWindow="4860" yWindow="2715" windowWidth="28500" windowHeight="17430" firstSheet="1" activeTab="2" xr2:uid="{D69A2417-2C46-4F7E-8CA6-FB01BD9A68D7}"/>
  </bookViews>
  <sheets>
    <sheet name="Fremside" sheetId="28" r:id="rId1"/>
    <sheet name="README" sheetId="35" r:id="rId2"/>
    <sheet name="Hovedark" sheetId="4" r:id="rId3"/>
    <sheet name="NG brensel samlet" sheetId="5" r:id="rId4"/>
    <sheet name="NG brenselstasjon 1" sheetId="14" r:id="rId5"/>
    <sheet name="NG brenselstasjon 2" sheetId="31" r:id="rId6"/>
    <sheet name="NG brenselstasjon 3" sheetId="32" r:id="rId7"/>
    <sheet name="Diesel" sheetId="13" r:id="rId8"/>
    <sheet name="Fakkel samlet" sheetId="10" r:id="rId9"/>
    <sheet name="Fakkelstasjon 1" sheetId="15" r:id="rId10"/>
    <sheet name="Fakkelstasjon 2" sheetId="18" r:id="rId11"/>
    <sheet name="Fakkelstasjon 3" sheetId="19" r:id="rId12"/>
    <sheet name="Fakkelstasjon 4" sheetId="30" r:id="rId13"/>
    <sheet name="NG til luft samlet" sheetId="11" r:id="rId14"/>
    <sheet name="Kaldvent 1" sheetId="24" r:id="rId15"/>
    <sheet name="Kaldvent 2" sheetId="25" r:id="rId16"/>
    <sheet name="Kaldvent 3" sheetId="26" r:id="rId17"/>
    <sheet name="Andre kaldventer" sheetId="27" r:id="rId18"/>
    <sheet name="Fakkelstasjon 1 slukket" sheetId="21" r:id="rId19"/>
    <sheet name="Fakkelstasjon 2 slukket" sheetId="22" r:id="rId20"/>
    <sheet name="Fakkelstasjon 3 slukket" sheetId="23" r:id="rId21"/>
    <sheet name="Fakkelstasjon 4 slukket" sheetId="33" r:id="rId22"/>
    <sheet name="CO2 til luft" sheetId="12" r:id="rId23"/>
  </sheets>
  <definedNames>
    <definedName name="_xlnm.Print_Area" localSheetId="0">Fremside!#REF!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5" l="1"/>
  <c r="C17" i="13"/>
  <c r="M23" i="12" l="1"/>
  <c r="I23" i="12"/>
  <c r="F23" i="12"/>
  <c r="Y43" i="33"/>
  <c r="V20" i="33"/>
  <c r="M11" i="23"/>
  <c r="M12" i="23"/>
  <c r="M13" i="23"/>
  <c r="K14" i="23"/>
  <c r="M14" i="23"/>
  <c r="M15" i="23"/>
  <c r="M16" i="23"/>
  <c r="I17" i="23"/>
  <c r="M17" i="23"/>
  <c r="M18" i="23"/>
  <c r="M19" i="23"/>
  <c r="M20" i="23"/>
  <c r="M21" i="23"/>
  <c r="M22" i="23"/>
  <c r="L23" i="23"/>
  <c r="N23" i="23" s="1"/>
  <c r="M17" i="26"/>
  <c r="M11" i="26"/>
  <c r="M12" i="26"/>
  <c r="M13" i="26"/>
  <c r="M14" i="26"/>
  <c r="M15" i="26"/>
  <c r="M16" i="26"/>
  <c r="M18" i="26"/>
  <c r="M19" i="26"/>
  <c r="M20" i="26"/>
  <c r="M21" i="26"/>
  <c r="M22" i="26"/>
  <c r="L23" i="26"/>
  <c r="M18" i="24"/>
  <c r="Y11" i="30"/>
  <c r="AA11" i="30" s="1"/>
  <c r="AC11" i="30"/>
  <c r="AF11" i="30"/>
  <c r="AJ11" i="30"/>
  <c r="Y12" i="30"/>
  <c r="AA12" i="30"/>
  <c r="AC12" i="30"/>
  <c r="AF12" i="30"/>
  <c r="AJ12" i="30"/>
  <c r="Y13" i="30"/>
  <c r="AA13" i="30" s="1"/>
  <c r="AC13" i="30"/>
  <c r="AF13" i="30"/>
  <c r="AJ13" i="30"/>
  <c r="Y14" i="30"/>
  <c r="AA14" i="30" s="1"/>
  <c r="H14" i="30" s="1"/>
  <c r="AC14" i="30"/>
  <c r="AF14" i="30"/>
  <c r="AJ14" i="30"/>
  <c r="Y15" i="30"/>
  <c r="AA15" i="30" s="1"/>
  <c r="AC15" i="30"/>
  <c r="AF15" i="30"/>
  <c r="AJ15" i="30"/>
  <c r="Y16" i="30"/>
  <c r="AA16" i="30"/>
  <c r="H16" i="30" s="1"/>
  <c r="AC16" i="30"/>
  <c r="AF16" i="30"/>
  <c r="AJ16" i="30"/>
  <c r="Y17" i="30"/>
  <c r="AA17" i="30" s="1"/>
  <c r="AC17" i="30"/>
  <c r="AF17" i="30"/>
  <c r="AJ17" i="30"/>
  <c r="Y18" i="30"/>
  <c r="AA18" i="30" s="1"/>
  <c r="H18" i="30" s="1"/>
  <c r="AC18" i="30"/>
  <c r="AF18" i="30"/>
  <c r="AJ18" i="30"/>
  <c r="Y19" i="30"/>
  <c r="AA19" i="30" s="1"/>
  <c r="AC19" i="30"/>
  <c r="AF19" i="30"/>
  <c r="AJ19" i="30"/>
  <c r="Y20" i="30"/>
  <c r="AA20" i="30"/>
  <c r="AC20" i="30"/>
  <c r="AF20" i="30"/>
  <c r="AJ20" i="30"/>
  <c r="Y21" i="30"/>
  <c r="AA21" i="30" s="1"/>
  <c r="AC21" i="30"/>
  <c r="AF21" i="30"/>
  <c r="AJ21" i="30"/>
  <c r="Y22" i="30"/>
  <c r="AA22" i="30" s="1"/>
  <c r="H22" i="30" s="1"/>
  <c r="AC22" i="30"/>
  <c r="AF22" i="30"/>
  <c r="AJ22" i="30"/>
  <c r="AB23" i="30"/>
  <c r="AD23" i="30"/>
  <c r="AE23" i="30"/>
  <c r="AI23" i="30"/>
  <c r="AK23" i="30"/>
  <c r="AL23" i="30"/>
  <c r="Y30" i="30"/>
  <c r="AA30" i="30" s="1"/>
  <c r="K11" i="30" s="1"/>
  <c r="AC30" i="30"/>
  <c r="Z30" i="30" s="1"/>
  <c r="AF30" i="30"/>
  <c r="AJ30" i="30"/>
  <c r="Y31" i="30"/>
  <c r="AA31" i="30" s="1"/>
  <c r="K12" i="30" s="1"/>
  <c r="AC31" i="30"/>
  <c r="AF31" i="30"/>
  <c r="AJ31" i="30"/>
  <c r="G11" i="32"/>
  <c r="J11" i="32"/>
  <c r="N11" i="32"/>
  <c r="G12" i="32"/>
  <c r="J12" i="32"/>
  <c r="N12" i="32"/>
  <c r="G13" i="32"/>
  <c r="J13" i="32"/>
  <c r="N13" i="32"/>
  <c r="G14" i="32"/>
  <c r="G15" i="32"/>
  <c r="G16" i="32"/>
  <c r="G17" i="32"/>
  <c r="G18" i="32"/>
  <c r="G19" i="32"/>
  <c r="G20" i="32"/>
  <c r="G21" i="32"/>
  <c r="G22" i="32"/>
  <c r="C17" i="32"/>
  <c r="N24" i="13"/>
  <c r="I24" i="13"/>
  <c r="H24" i="13"/>
  <c r="F24" i="13"/>
  <c r="AA43" i="23"/>
  <c r="V42" i="33"/>
  <c r="X42" i="33" s="1"/>
  <c r="V41" i="33"/>
  <c r="X41" i="33" s="1"/>
  <c r="V40" i="33"/>
  <c r="X40" i="33" s="1"/>
  <c r="K20" i="33" s="1"/>
  <c r="V39" i="33"/>
  <c r="X39" i="33" s="1"/>
  <c r="V38" i="33"/>
  <c r="X38" i="33" s="1"/>
  <c r="K18" i="33" s="1"/>
  <c r="V37" i="33"/>
  <c r="I17" i="33" s="1"/>
  <c r="V36" i="33"/>
  <c r="I16" i="33" s="1"/>
  <c r="V35" i="33"/>
  <c r="X35" i="33" s="1"/>
  <c r="V34" i="33"/>
  <c r="X34" i="33" s="1"/>
  <c r="K14" i="33" s="1"/>
  <c r="W33" i="33"/>
  <c r="V33" i="33"/>
  <c r="X33" i="33" s="1"/>
  <c r="V32" i="33"/>
  <c r="I12" i="33" s="1"/>
  <c r="V31" i="33"/>
  <c r="X31" i="33" s="1"/>
  <c r="V42" i="23"/>
  <c r="X42" i="23" s="1"/>
  <c r="K22" i="23" s="1"/>
  <c r="V41" i="23"/>
  <c r="X41" i="23" s="1"/>
  <c r="K21" i="23" s="1"/>
  <c r="V40" i="23"/>
  <c r="X40" i="23" s="1"/>
  <c r="K20" i="23" s="1"/>
  <c r="W39" i="23"/>
  <c r="J19" i="23" s="1"/>
  <c r="V39" i="23"/>
  <c r="X39" i="23" s="1"/>
  <c r="K19" i="23" s="1"/>
  <c r="V38" i="23"/>
  <c r="X38" i="23" s="1"/>
  <c r="K18" i="23" s="1"/>
  <c r="V37" i="23"/>
  <c r="X37" i="23" s="1"/>
  <c r="K17" i="23" s="1"/>
  <c r="V36" i="23"/>
  <c r="I16" i="23" s="1"/>
  <c r="V35" i="23"/>
  <c r="X35" i="23" s="1"/>
  <c r="K15" i="23" s="1"/>
  <c r="V34" i="23"/>
  <c r="X34" i="23" s="1"/>
  <c r="V33" i="23"/>
  <c r="X33" i="23" s="1"/>
  <c r="K13" i="23" s="1"/>
  <c r="V32" i="23"/>
  <c r="X32" i="23" s="1"/>
  <c r="K12" i="23" s="1"/>
  <c r="V31" i="23"/>
  <c r="X31" i="23" s="1"/>
  <c r="K11" i="23" s="1"/>
  <c r="V42" i="22"/>
  <c r="V41" i="22"/>
  <c r="V40" i="22"/>
  <c r="I20" i="22" s="1"/>
  <c r="V39" i="22"/>
  <c r="I19" i="22" s="1"/>
  <c r="V38" i="22"/>
  <c r="X38" i="22" s="1"/>
  <c r="V37" i="22"/>
  <c r="X37" i="22" s="1"/>
  <c r="V36" i="22"/>
  <c r="I16" i="22" s="1"/>
  <c r="V35" i="22"/>
  <c r="V34" i="22"/>
  <c r="V33" i="22"/>
  <c r="V32" i="22"/>
  <c r="I12" i="22" s="1"/>
  <c r="V31" i="22"/>
  <c r="V22" i="33"/>
  <c r="X22" i="33" s="1"/>
  <c r="V21" i="33"/>
  <c r="X21" i="33" s="1"/>
  <c r="F20" i="33"/>
  <c r="V19" i="33"/>
  <c r="X19" i="33" s="1"/>
  <c r="V18" i="33"/>
  <c r="X18" i="33" s="1"/>
  <c r="V17" i="33"/>
  <c r="X17" i="33" s="1"/>
  <c r="V16" i="33"/>
  <c r="X16" i="33" s="1"/>
  <c r="V15" i="33"/>
  <c r="X15" i="33" s="1"/>
  <c r="V14" i="33"/>
  <c r="X14" i="33" s="1"/>
  <c r="V13" i="33"/>
  <c r="X13" i="33" s="1"/>
  <c r="V12" i="33"/>
  <c r="X12" i="33" s="1"/>
  <c r="V11" i="33"/>
  <c r="X11" i="33" s="1"/>
  <c r="V22" i="23"/>
  <c r="X22" i="23" s="1"/>
  <c r="H22" i="23" s="1"/>
  <c r="V21" i="23"/>
  <c r="F21" i="23" s="1"/>
  <c r="V20" i="23"/>
  <c r="X20" i="23" s="1"/>
  <c r="H20" i="23" s="1"/>
  <c r="V19" i="23"/>
  <c r="X19" i="23" s="1"/>
  <c r="H19" i="23" s="1"/>
  <c r="V18" i="23"/>
  <c r="F18" i="23" s="1"/>
  <c r="V17" i="23"/>
  <c r="F17" i="23" s="1"/>
  <c r="C17" i="23" s="1"/>
  <c r="E17" i="23" s="1"/>
  <c r="V16" i="23"/>
  <c r="X16" i="23" s="1"/>
  <c r="H16" i="23" s="1"/>
  <c r="V15" i="23"/>
  <c r="X15" i="23" s="1"/>
  <c r="H15" i="23" s="1"/>
  <c r="V14" i="23"/>
  <c r="X14" i="23" s="1"/>
  <c r="H14" i="23" s="1"/>
  <c r="V13" i="23"/>
  <c r="X13" i="23" s="1"/>
  <c r="H13" i="23" s="1"/>
  <c r="V12" i="23"/>
  <c r="X12" i="23" s="1"/>
  <c r="H12" i="23" s="1"/>
  <c r="V11" i="23"/>
  <c r="X11" i="23" s="1"/>
  <c r="H11" i="23" s="1"/>
  <c r="V22" i="22"/>
  <c r="V21" i="22"/>
  <c r="F21" i="22" s="1"/>
  <c r="V20" i="22"/>
  <c r="F20" i="22" s="1"/>
  <c r="V19" i="22"/>
  <c r="F19" i="22" s="1"/>
  <c r="V18" i="22"/>
  <c r="V17" i="22"/>
  <c r="V16" i="22"/>
  <c r="F16" i="22" s="1"/>
  <c r="V15" i="22"/>
  <c r="F15" i="22" s="1"/>
  <c r="V14" i="22"/>
  <c r="V13" i="22"/>
  <c r="F13" i="22" s="1"/>
  <c r="V12" i="22"/>
  <c r="F12" i="22" s="1"/>
  <c r="V11" i="22"/>
  <c r="AH23" i="21"/>
  <c r="V32" i="21"/>
  <c r="X32" i="21" s="1"/>
  <c r="V33" i="21"/>
  <c r="V34" i="21"/>
  <c r="I14" i="21" s="1"/>
  <c r="V35" i="21"/>
  <c r="X35" i="21" s="1"/>
  <c r="V36" i="21"/>
  <c r="I16" i="21" s="1"/>
  <c r="V37" i="21"/>
  <c r="I17" i="21" s="1"/>
  <c r="V38" i="21"/>
  <c r="V39" i="21"/>
  <c r="V40" i="21"/>
  <c r="X40" i="21" s="1"/>
  <c r="V41" i="21"/>
  <c r="V42" i="21"/>
  <c r="V31" i="21"/>
  <c r="X31" i="21" s="1"/>
  <c r="X37" i="21"/>
  <c r="X34" i="21"/>
  <c r="E3" i="33"/>
  <c r="E3" i="23"/>
  <c r="E3" i="21"/>
  <c r="R8" i="11" s="1"/>
  <c r="E3" i="22"/>
  <c r="U8" i="11"/>
  <c r="AB3" i="30"/>
  <c r="AB3" i="19"/>
  <c r="AB3" i="18"/>
  <c r="AB3" i="15"/>
  <c r="V42" i="26"/>
  <c r="I22" i="26" s="1"/>
  <c r="V41" i="26"/>
  <c r="V40" i="26"/>
  <c r="V39" i="26"/>
  <c r="I19" i="26" s="1"/>
  <c r="V38" i="26"/>
  <c r="I18" i="26" s="1"/>
  <c r="V37" i="26"/>
  <c r="V36" i="26"/>
  <c r="I16" i="26" s="1"/>
  <c r="V35" i="26"/>
  <c r="V34" i="26"/>
  <c r="V33" i="26"/>
  <c r="I13" i="26" s="1"/>
  <c r="V32" i="26"/>
  <c r="I12" i="26" s="1"/>
  <c r="V31" i="26"/>
  <c r="V22" i="26"/>
  <c r="F22" i="26" s="1"/>
  <c r="V21" i="26"/>
  <c r="V20" i="26"/>
  <c r="F20" i="26" s="1"/>
  <c r="V19" i="26"/>
  <c r="V18" i="26"/>
  <c r="F18" i="26" s="1"/>
  <c r="V17" i="26"/>
  <c r="F17" i="26" s="1"/>
  <c r="V16" i="26"/>
  <c r="F16" i="26" s="1"/>
  <c r="V15" i="26"/>
  <c r="V14" i="26"/>
  <c r="V13" i="26"/>
  <c r="F13" i="26" s="1"/>
  <c r="V12" i="26"/>
  <c r="V11" i="26"/>
  <c r="V42" i="25"/>
  <c r="X42" i="25" s="1"/>
  <c r="V41" i="25"/>
  <c r="I21" i="25" s="1"/>
  <c r="V40" i="25"/>
  <c r="I20" i="25" s="1"/>
  <c r="V39" i="25"/>
  <c r="V38" i="25"/>
  <c r="I18" i="25" s="1"/>
  <c r="V37" i="25"/>
  <c r="V36" i="25"/>
  <c r="I16" i="25" s="1"/>
  <c r="V35" i="25"/>
  <c r="I15" i="25" s="1"/>
  <c r="V34" i="25"/>
  <c r="V33" i="25"/>
  <c r="V32" i="25"/>
  <c r="I12" i="25" s="1"/>
  <c r="V31" i="25"/>
  <c r="I11" i="25" s="1"/>
  <c r="V22" i="25"/>
  <c r="X22" i="25" s="1"/>
  <c r="H22" i="25" s="1"/>
  <c r="V21" i="25"/>
  <c r="F21" i="25" s="1"/>
  <c r="V20" i="25"/>
  <c r="F20" i="25" s="1"/>
  <c r="V19" i="25"/>
  <c r="F19" i="25" s="1"/>
  <c r="V18" i="25"/>
  <c r="V17" i="25"/>
  <c r="V16" i="25"/>
  <c r="V15" i="25"/>
  <c r="F15" i="25" s="1"/>
  <c r="V14" i="25"/>
  <c r="V13" i="25"/>
  <c r="V12" i="25"/>
  <c r="V11" i="25"/>
  <c r="V42" i="24"/>
  <c r="V41" i="24"/>
  <c r="I21" i="24" s="1"/>
  <c r="V40" i="24"/>
  <c r="I20" i="24" s="1"/>
  <c r="V39" i="24"/>
  <c r="V38" i="24"/>
  <c r="V37" i="24"/>
  <c r="I17" i="24" s="1"/>
  <c r="V36" i="24"/>
  <c r="I16" i="24" s="1"/>
  <c r="V35" i="24"/>
  <c r="V34" i="24"/>
  <c r="I14" i="24" s="1"/>
  <c r="V33" i="24"/>
  <c r="V32" i="24"/>
  <c r="I12" i="24" s="1"/>
  <c r="V31" i="24"/>
  <c r="I19" i="24"/>
  <c r="I15" i="24"/>
  <c r="Y3" i="33"/>
  <c r="Y3" i="23"/>
  <c r="Y3" i="26"/>
  <c r="Y3" i="25"/>
  <c r="Y3" i="24"/>
  <c r="AA8" i="11"/>
  <c r="X8" i="11"/>
  <c r="O8" i="11"/>
  <c r="L8" i="11"/>
  <c r="I8" i="11"/>
  <c r="F8" i="11"/>
  <c r="O8" i="10"/>
  <c r="L8" i="10"/>
  <c r="I8" i="10"/>
  <c r="F8" i="10"/>
  <c r="AF43" i="33"/>
  <c r="AB43" i="33"/>
  <c r="AA43" i="33"/>
  <c r="AG42" i="33"/>
  <c r="AC42" i="33"/>
  <c r="Z42" i="33"/>
  <c r="W42" i="33" s="1"/>
  <c r="J22" i="33" s="1"/>
  <c r="AG41" i="33"/>
  <c r="AC41" i="33"/>
  <c r="Z41" i="33"/>
  <c r="W41" i="33" s="1"/>
  <c r="J21" i="33" s="1"/>
  <c r="I21" i="33"/>
  <c r="AG40" i="33"/>
  <c r="AC40" i="33"/>
  <c r="Z40" i="33"/>
  <c r="W40" i="33" s="1"/>
  <c r="AG39" i="33"/>
  <c r="AC39" i="33"/>
  <c r="Z39" i="33"/>
  <c r="W39" i="33" s="1"/>
  <c r="J19" i="33" s="1"/>
  <c r="I19" i="33"/>
  <c r="AG38" i="33"/>
  <c r="AC38" i="33"/>
  <c r="Z38" i="33"/>
  <c r="W38" i="33" s="1"/>
  <c r="AG37" i="33"/>
  <c r="AC37" i="33"/>
  <c r="Z37" i="33"/>
  <c r="W37" i="33" s="1"/>
  <c r="J17" i="33" s="1"/>
  <c r="AG36" i="33"/>
  <c r="AC36" i="33"/>
  <c r="Z36" i="33"/>
  <c r="W36" i="33" s="1"/>
  <c r="J16" i="33" s="1"/>
  <c r="AG35" i="33"/>
  <c r="AC35" i="33"/>
  <c r="Z35" i="33"/>
  <c r="W35" i="33" s="1"/>
  <c r="J15" i="33" s="1"/>
  <c r="I15" i="33"/>
  <c r="AG34" i="33"/>
  <c r="AC34" i="33"/>
  <c r="Z34" i="33"/>
  <c r="W34" i="33" s="1"/>
  <c r="AG33" i="33"/>
  <c r="AC33" i="33"/>
  <c r="Z33" i="33"/>
  <c r="J13" i="33"/>
  <c r="I13" i="33"/>
  <c r="AG32" i="33"/>
  <c r="AC32" i="33"/>
  <c r="Z32" i="33"/>
  <c r="W32" i="33" s="1"/>
  <c r="J12" i="33" s="1"/>
  <c r="AG31" i="33"/>
  <c r="AC31" i="33"/>
  <c r="Z31" i="33"/>
  <c r="I11" i="33"/>
  <c r="AM23" i="33"/>
  <c r="AI23" i="33"/>
  <c r="AF23" i="33"/>
  <c r="AH23" i="33" s="1"/>
  <c r="AB23" i="33"/>
  <c r="Y23" i="33"/>
  <c r="AA23" i="33" s="1"/>
  <c r="L23" i="33"/>
  <c r="N23" i="33" s="1"/>
  <c r="AN22" i="33"/>
  <c r="AJ22" i="33"/>
  <c r="AG22" i="33"/>
  <c r="AC22" i="33"/>
  <c r="Z22" i="33"/>
  <c r="W22" i="33" s="1"/>
  <c r="F22" i="33"/>
  <c r="M22" i="33"/>
  <c r="I22" i="33"/>
  <c r="AN21" i="33"/>
  <c r="AJ21" i="33"/>
  <c r="AG21" i="33"/>
  <c r="AC21" i="33"/>
  <c r="Z21" i="33"/>
  <c r="M21" i="33"/>
  <c r="AN20" i="33"/>
  <c r="AJ20" i="33"/>
  <c r="AG20" i="33"/>
  <c r="AC20" i="33"/>
  <c r="Z20" i="33"/>
  <c r="W20" i="33" s="1"/>
  <c r="M20" i="33"/>
  <c r="AN19" i="33"/>
  <c r="AJ19" i="33"/>
  <c r="AG19" i="33"/>
  <c r="AC19" i="33"/>
  <c r="Z19" i="33"/>
  <c r="W19" i="33" s="1"/>
  <c r="G19" i="33" s="1"/>
  <c r="M19" i="33"/>
  <c r="AN18" i="33"/>
  <c r="AJ18" i="33"/>
  <c r="AG18" i="33"/>
  <c r="AC18" i="33"/>
  <c r="Z18" i="33"/>
  <c r="M18" i="33"/>
  <c r="I18" i="33"/>
  <c r="AN17" i="33"/>
  <c r="AJ17" i="33"/>
  <c r="AG17" i="33"/>
  <c r="AC17" i="33"/>
  <c r="Z17" i="33"/>
  <c r="W17" i="33" s="1"/>
  <c r="G17" i="33" s="1"/>
  <c r="M17" i="33"/>
  <c r="AN16" i="33"/>
  <c r="AJ16" i="33"/>
  <c r="W16" i="33" s="1"/>
  <c r="AG16" i="33"/>
  <c r="AC16" i="33"/>
  <c r="Z16" i="33"/>
  <c r="M16" i="33"/>
  <c r="AN15" i="33"/>
  <c r="AJ15" i="33"/>
  <c r="AG15" i="33"/>
  <c r="AC15" i="33"/>
  <c r="Z15" i="33"/>
  <c r="F15" i="33"/>
  <c r="M15" i="33"/>
  <c r="AN14" i="33"/>
  <c r="AJ14" i="33"/>
  <c r="AG14" i="33"/>
  <c r="AC14" i="33"/>
  <c r="Z14" i="33"/>
  <c r="F14" i="33"/>
  <c r="M14" i="33"/>
  <c r="I14" i="33"/>
  <c r="AN13" i="33"/>
  <c r="AJ13" i="33"/>
  <c r="AG13" i="33"/>
  <c r="AC13" i="33"/>
  <c r="Z13" i="33"/>
  <c r="F13" i="33"/>
  <c r="M13" i="33"/>
  <c r="AN12" i="33"/>
  <c r="AJ12" i="33"/>
  <c r="AG12" i="33"/>
  <c r="AC12" i="33"/>
  <c r="Z12" i="33"/>
  <c r="W12" i="33" s="1"/>
  <c r="M12" i="33"/>
  <c r="AN11" i="33"/>
  <c r="AJ11" i="33"/>
  <c r="AG11" i="33"/>
  <c r="AC11" i="33"/>
  <c r="Z11" i="33"/>
  <c r="M11" i="33"/>
  <c r="M23" i="33" s="1"/>
  <c r="E5" i="33"/>
  <c r="Y5" i="33" s="1"/>
  <c r="B1" i="33"/>
  <c r="U1" i="33" s="1"/>
  <c r="L8" i="5"/>
  <c r="I8" i="5"/>
  <c r="F8" i="5"/>
  <c r="M23" i="32"/>
  <c r="I23" i="32"/>
  <c r="F23" i="32"/>
  <c r="N22" i="32"/>
  <c r="J22" i="32"/>
  <c r="C22" i="32"/>
  <c r="E22" i="32" s="1"/>
  <c r="N22" i="5" s="1"/>
  <c r="N21" i="32"/>
  <c r="J21" i="32"/>
  <c r="C21" i="32"/>
  <c r="E21" i="32" s="1"/>
  <c r="N21" i="5" s="1"/>
  <c r="N20" i="32"/>
  <c r="J20" i="32"/>
  <c r="C20" i="32"/>
  <c r="L20" i="5" s="1"/>
  <c r="N19" i="32"/>
  <c r="J19" i="32"/>
  <c r="C19" i="32"/>
  <c r="E19" i="32" s="1"/>
  <c r="N19" i="5" s="1"/>
  <c r="N18" i="32"/>
  <c r="J18" i="32"/>
  <c r="C18" i="32"/>
  <c r="E18" i="32" s="1"/>
  <c r="N18" i="5" s="1"/>
  <c r="N17" i="32"/>
  <c r="J17" i="32"/>
  <c r="N16" i="32"/>
  <c r="J16" i="32"/>
  <c r="C16" i="32"/>
  <c r="E16" i="32" s="1"/>
  <c r="N16" i="5" s="1"/>
  <c r="N15" i="32"/>
  <c r="J15" i="32"/>
  <c r="C15" i="32"/>
  <c r="E15" i="32" s="1"/>
  <c r="N15" i="5" s="1"/>
  <c r="N14" i="32"/>
  <c r="J14" i="32"/>
  <c r="C14" i="32"/>
  <c r="C13" i="32"/>
  <c r="E13" i="32" s="1"/>
  <c r="N13" i="5" s="1"/>
  <c r="C12" i="32"/>
  <c r="E12" i="32" s="1"/>
  <c r="N12" i="5" s="1"/>
  <c r="J23" i="32"/>
  <c r="C11" i="32"/>
  <c r="L11" i="5" s="1"/>
  <c r="B1" i="32"/>
  <c r="M23" i="31"/>
  <c r="I23" i="31"/>
  <c r="F23" i="31"/>
  <c r="H23" i="31" s="1"/>
  <c r="N22" i="31"/>
  <c r="J22" i="31"/>
  <c r="G22" i="31"/>
  <c r="C22" i="31"/>
  <c r="I22" i="5" s="1"/>
  <c r="N21" i="31"/>
  <c r="J21" i="31"/>
  <c r="G21" i="31"/>
  <c r="C21" i="31"/>
  <c r="I21" i="5" s="1"/>
  <c r="N20" i="31"/>
  <c r="J20" i="31"/>
  <c r="G20" i="31"/>
  <c r="C20" i="31"/>
  <c r="I20" i="5" s="1"/>
  <c r="N19" i="31"/>
  <c r="J19" i="31"/>
  <c r="G19" i="31"/>
  <c r="D19" i="31" s="1"/>
  <c r="J19" i="5" s="1"/>
  <c r="C19" i="31"/>
  <c r="E19" i="31" s="1"/>
  <c r="K19" i="5" s="1"/>
  <c r="N18" i="31"/>
  <c r="J18" i="31"/>
  <c r="G18" i="31"/>
  <c r="C18" i="31"/>
  <c r="I18" i="5" s="1"/>
  <c r="N17" i="31"/>
  <c r="J17" i="31"/>
  <c r="G17" i="31"/>
  <c r="D17" i="31" s="1"/>
  <c r="J17" i="5" s="1"/>
  <c r="C17" i="31"/>
  <c r="N16" i="31"/>
  <c r="J16" i="31"/>
  <c r="G16" i="31"/>
  <c r="C16" i="31"/>
  <c r="I16" i="5" s="1"/>
  <c r="N15" i="31"/>
  <c r="J15" i="31"/>
  <c r="G15" i="31"/>
  <c r="C15" i="31"/>
  <c r="N14" i="31"/>
  <c r="J14" i="31"/>
  <c r="G14" i="31"/>
  <c r="C14" i="31"/>
  <c r="I14" i="5" s="1"/>
  <c r="N13" i="31"/>
  <c r="J13" i="31"/>
  <c r="G13" i="31"/>
  <c r="C13" i="31"/>
  <c r="I13" i="5" s="1"/>
  <c r="N12" i="31"/>
  <c r="J12" i="31"/>
  <c r="G12" i="31"/>
  <c r="C12" i="31"/>
  <c r="I12" i="5" s="1"/>
  <c r="N11" i="31"/>
  <c r="J11" i="31"/>
  <c r="G11" i="31"/>
  <c r="C11" i="31"/>
  <c r="B1" i="31"/>
  <c r="AI61" i="30"/>
  <c r="AE61" i="30"/>
  <c r="AB61" i="30"/>
  <c r="AD61" i="30" s="1"/>
  <c r="AJ60" i="30"/>
  <c r="AF60" i="30"/>
  <c r="AC60" i="30"/>
  <c r="Y60" i="30"/>
  <c r="AA60" i="30" s="1"/>
  <c r="N22" i="30" s="1"/>
  <c r="AJ59" i="30"/>
  <c r="AF59" i="30"/>
  <c r="AC59" i="30"/>
  <c r="Y59" i="30"/>
  <c r="AA59" i="30" s="1"/>
  <c r="N21" i="30" s="1"/>
  <c r="AJ58" i="30"/>
  <c r="AF58" i="30"/>
  <c r="AC58" i="30"/>
  <c r="Y58" i="30"/>
  <c r="AA58" i="30" s="1"/>
  <c r="N20" i="30" s="1"/>
  <c r="AJ57" i="30"/>
  <c r="AF57" i="30"/>
  <c r="AC57" i="30"/>
  <c r="Z57" i="30" s="1"/>
  <c r="M19" i="30" s="1"/>
  <c r="Y57" i="30"/>
  <c r="L19" i="30" s="1"/>
  <c r="AJ56" i="30"/>
  <c r="AF56" i="30"/>
  <c r="AC56" i="30"/>
  <c r="Y56" i="30"/>
  <c r="AA56" i="30" s="1"/>
  <c r="N18" i="30" s="1"/>
  <c r="AJ55" i="30"/>
  <c r="AF55" i="30"/>
  <c r="AC55" i="30"/>
  <c r="Z55" i="30" s="1"/>
  <c r="M17" i="30" s="1"/>
  <c r="Y55" i="30"/>
  <c r="AA55" i="30" s="1"/>
  <c r="N17" i="30" s="1"/>
  <c r="AJ54" i="30"/>
  <c r="AF54" i="30"/>
  <c r="AC54" i="30"/>
  <c r="Y54" i="30"/>
  <c r="AA54" i="30" s="1"/>
  <c r="N16" i="30" s="1"/>
  <c r="AJ53" i="30"/>
  <c r="AF53" i="30"/>
  <c r="AC53" i="30"/>
  <c r="Y53" i="30"/>
  <c r="L15" i="30" s="1"/>
  <c r="AJ52" i="30"/>
  <c r="AF52" i="30"/>
  <c r="AC52" i="30"/>
  <c r="Y52" i="30"/>
  <c r="AA52" i="30" s="1"/>
  <c r="N14" i="30" s="1"/>
  <c r="AJ51" i="30"/>
  <c r="AF51" i="30"/>
  <c r="AC51" i="30"/>
  <c r="Z51" i="30" s="1"/>
  <c r="M13" i="30" s="1"/>
  <c r="Y51" i="30"/>
  <c r="AA51" i="30" s="1"/>
  <c r="N13" i="30" s="1"/>
  <c r="AJ50" i="30"/>
  <c r="AF50" i="30"/>
  <c r="AC50" i="30"/>
  <c r="Y50" i="30"/>
  <c r="AA50" i="30" s="1"/>
  <c r="N12" i="30" s="1"/>
  <c r="AJ49" i="30"/>
  <c r="AF49" i="30"/>
  <c r="AC49" i="30"/>
  <c r="Y49" i="30"/>
  <c r="L11" i="30" s="1"/>
  <c r="AI42" i="30"/>
  <c r="AE42" i="30"/>
  <c r="AB42" i="30"/>
  <c r="AD42" i="30" s="1"/>
  <c r="AJ41" i="30"/>
  <c r="AF41" i="30"/>
  <c r="AC41" i="30"/>
  <c r="AA41" i="30"/>
  <c r="K22" i="30" s="1"/>
  <c r="Y41" i="30"/>
  <c r="AJ40" i="30"/>
  <c r="AF40" i="30"/>
  <c r="AC40" i="30"/>
  <c r="Y40" i="30"/>
  <c r="I21" i="30" s="1"/>
  <c r="AJ39" i="30"/>
  <c r="AF39" i="30"/>
  <c r="AC39" i="30"/>
  <c r="Z39" i="30" s="1"/>
  <c r="J20" i="30" s="1"/>
  <c r="AA39" i="30"/>
  <c r="K20" i="30" s="1"/>
  <c r="Y39" i="30"/>
  <c r="AJ38" i="30"/>
  <c r="AF38" i="30"/>
  <c r="AC38" i="30"/>
  <c r="Y38" i="30"/>
  <c r="AA38" i="30" s="1"/>
  <c r="K19" i="30" s="1"/>
  <c r="AJ37" i="30"/>
  <c r="AF37" i="30"/>
  <c r="AC37" i="30"/>
  <c r="Y37" i="30"/>
  <c r="I18" i="30" s="1"/>
  <c r="AJ36" i="30"/>
  <c r="Z36" i="30" s="1"/>
  <c r="J17" i="30" s="1"/>
  <c r="AF36" i="30"/>
  <c r="AC36" i="30"/>
  <c r="Y36" i="30"/>
  <c r="I17" i="30" s="1"/>
  <c r="AJ35" i="30"/>
  <c r="AF35" i="30"/>
  <c r="AC35" i="30"/>
  <c r="AA35" i="30"/>
  <c r="K16" i="30" s="1"/>
  <c r="Y35" i="30"/>
  <c r="AJ34" i="30"/>
  <c r="AF34" i="30"/>
  <c r="AC34" i="30"/>
  <c r="Y34" i="30"/>
  <c r="AA34" i="30" s="1"/>
  <c r="K15" i="30" s="1"/>
  <c r="AJ33" i="30"/>
  <c r="AF33" i="30"/>
  <c r="AC33" i="30"/>
  <c r="AA33" i="30"/>
  <c r="K14" i="30" s="1"/>
  <c r="Y33" i="30"/>
  <c r="AJ32" i="30"/>
  <c r="AF32" i="30"/>
  <c r="AF42" i="30" s="1"/>
  <c r="AC32" i="30"/>
  <c r="Y32" i="30"/>
  <c r="I13" i="30" s="1"/>
  <c r="J11" i="30"/>
  <c r="AP23" i="30"/>
  <c r="O23" i="30"/>
  <c r="Q23" i="30" s="1"/>
  <c r="AQ22" i="30"/>
  <c r="AM22" i="30"/>
  <c r="P22" i="30"/>
  <c r="I22" i="30"/>
  <c r="AQ21" i="30"/>
  <c r="AM21" i="30"/>
  <c r="H21" i="30"/>
  <c r="P21" i="30"/>
  <c r="AQ20" i="30"/>
  <c r="AM20" i="30"/>
  <c r="H20" i="30"/>
  <c r="P20" i="30"/>
  <c r="L20" i="30"/>
  <c r="I20" i="30"/>
  <c r="AQ19" i="30"/>
  <c r="AM19" i="30"/>
  <c r="P19" i="30"/>
  <c r="I19" i="30"/>
  <c r="H19" i="30"/>
  <c r="F19" i="30"/>
  <c r="AQ18" i="30"/>
  <c r="AM18" i="30"/>
  <c r="P18" i="30"/>
  <c r="L18" i="30"/>
  <c r="AQ17" i="30"/>
  <c r="AM17" i="30"/>
  <c r="H17" i="30"/>
  <c r="P17" i="30"/>
  <c r="AQ16" i="30"/>
  <c r="AM16" i="30"/>
  <c r="P16" i="30"/>
  <c r="I16" i="30"/>
  <c r="AQ15" i="30"/>
  <c r="AM15" i="30"/>
  <c r="P15" i="30"/>
  <c r="H15" i="30"/>
  <c r="F15" i="30"/>
  <c r="AQ14" i="30"/>
  <c r="AM14" i="30"/>
  <c r="P14" i="30"/>
  <c r="L14" i="30"/>
  <c r="I14" i="30"/>
  <c r="AQ13" i="30"/>
  <c r="AM13" i="30"/>
  <c r="H13" i="30"/>
  <c r="P13" i="30"/>
  <c r="AQ12" i="30"/>
  <c r="AM12" i="30"/>
  <c r="H12" i="30"/>
  <c r="P12" i="30"/>
  <c r="L12" i="30"/>
  <c r="I12" i="30"/>
  <c r="AQ11" i="30"/>
  <c r="AM11" i="30"/>
  <c r="P11" i="30"/>
  <c r="H11" i="30"/>
  <c r="F11" i="30"/>
  <c r="E5" i="30"/>
  <c r="AB5" i="30" s="1"/>
  <c r="B1" i="30"/>
  <c r="X1" i="30" s="1"/>
  <c r="AD61" i="19"/>
  <c r="AK23" i="15"/>
  <c r="N12" i="13"/>
  <c r="U1" i="25"/>
  <c r="X1" i="18"/>
  <c r="B1" i="12"/>
  <c r="B1" i="23"/>
  <c r="U1" i="23" s="1"/>
  <c r="B1" i="22"/>
  <c r="U1" i="22" s="1"/>
  <c r="B1" i="21"/>
  <c r="U1" i="21" s="1"/>
  <c r="B1" i="27"/>
  <c r="B1" i="26"/>
  <c r="U1" i="26" s="1"/>
  <c r="B1" i="25"/>
  <c r="B1" i="24"/>
  <c r="U1" i="24" s="1"/>
  <c r="B1" i="11"/>
  <c r="B1" i="19"/>
  <c r="X1" i="19" s="1"/>
  <c r="B1" i="18"/>
  <c r="B1" i="15"/>
  <c r="X1" i="15" s="1"/>
  <c r="B1" i="10"/>
  <c r="B1" i="13"/>
  <c r="B1" i="14"/>
  <c r="B1" i="5"/>
  <c r="E3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O12" i="11"/>
  <c r="O13" i="11"/>
  <c r="O14" i="11"/>
  <c r="O15" i="11"/>
  <c r="O16" i="11"/>
  <c r="O17" i="11"/>
  <c r="O18" i="11"/>
  <c r="O19" i="11"/>
  <c r="O20" i="11"/>
  <c r="O21" i="11"/>
  <c r="O22" i="11"/>
  <c r="O11" i="11"/>
  <c r="D12" i="27"/>
  <c r="D13" i="27"/>
  <c r="P13" i="11" s="1"/>
  <c r="D14" i="27"/>
  <c r="P14" i="11" s="1"/>
  <c r="D15" i="27"/>
  <c r="P15" i="11" s="1"/>
  <c r="D16" i="27"/>
  <c r="P16" i="11" s="1"/>
  <c r="D17" i="27"/>
  <c r="P17" i="11" s="1"/>
  <c r="D18" i="27"/>
  <c r="P18" i="11" s="1"/>
  <c r="D19" i="27"/>
  <c r="P19" i="11" s="1"/>
  <c r="D20" i="27"/>
  <c r="P20" i="11" s="1"/>
  <c r="D21" i="27"/>
  <c r="P21" i="11" s="1"/>
  <c r="D22" i="27"/>
  <c r="P22" i="11" s="1"/>
  <c r="D11" i="27"/>
  <c r="P11" i="11" s="1"/>
  <c r="C23" i="27"/>
  <c r="O23" i="11" s="1"/>
  <c r="C5" i="27"/>
  <c r="AF43" i="26"/>
  <c r="AB43" i="26"/>
  <c r="Y43" i="26"/>
  <c r="AG42" i="26"/>
  <c r="AC42" i="26"/>
  <c r="Z42" i="26"/>
  <c r="AG41" i="26"/>
  <c r="AC41" i="26"/>
  <c r="Z41" i="26"/>
  <c r="AG40" i="26"/>
  <c r="AC40" i="26"/>
  <c r="Z40" i="26"/>
  <c r="AG39" i="26"/>
  <c r="AC39" i="26"/>
  <c r="Z39" i="26"/>
  <c r="AG38" i="26"/>
  <c r="AC38" i="26"/>
  <c r="Z38" i="26"/>
  <c r="AG37" i="26"/>
  <c r="AC37" i="26"/>
  <c r="Z37" i="26"/>
  <c r="AG36" i="26"/>
  <c r="AC36" i="26"/>
  <c r="Z36" i="26"/>
  <c r="AG35" i="26"/>
  <c r="AC35" i="26"/>
  <c r="Z35" i="26"/>
  <c r="AG34" i="26"/>
  <c r="AC34" i="26"/>
  <c r="Z34" i="26"/>
  <c r="AG33" i="26"/>
  <c r="AC33" i="26"/>
  <c r="Z33" i="26"/>
  <c r="AG32" i="26"/>
  <c r="AC32" i="26"/>
  <c r="Z32" i="26"/>
  <c r="AG31" i="26"/>
  <c r="AC31" i="26"/>
  <c r="Z31" i="26"/>
  <c r="AF23" i="26"/>
  <c r="AB23" i="26"/>
  <c r="Y23" i="26"/>
  <c r="AG22" i="26"/>
  <c r="AC22" i="26"/>
  <c r="Z22" i="26"/>
  <c r="AG21" i="26"/>
  <c r="AC21" i="26"/>
  <c r="Z21" i="26"/>
  <c r="W21" i="26" s="1"/>
  <c r="G21" i="26" s="1"/>
  <c r="AG20" i="26"/>
  <c r="AC20" i="26"/>
  <c r="Z20" i="26"/>
  <c r="AG19" i="26"/>
  <c r="AC19" i="26"/>
  <c r="Z19" i="26"/>
  <c r="AG18" i="26"/>
  <c r="AC18" i="26"/>
  <c r="Z18" i="26"/>
  <c r="AG17" i="26"/>
  <c r="AC17" i="26"/>
  <c r="Z17" i="26"/>
  <c r="W17" i="26" s="1"/>
  <c r="G17" i="26" s="1"/>
  <c r="AG16" i="26"/>
  <c r="AC16" i="26"/>
  <c r="Z16" i="26"/>
  <c r="AG15" i="26"/>
  <c r="AC15" i="26"/>
  <c r="Z15" i="26"/>
  <c r="AG14" i="26"/>
  <c r="AC14" i="26"/>
  <c r="Z14" i="26"/>
  <c r="AG13" i="26"/>
  <c r="AC13" i="26"/>
  <c r="Z13" i="26"/>
  <c r="AG12" i="26"/>
  <c r="AC12" i="26"/>
  <c r="Z12" i="26"/>
  <c r="AG11" i="26"/>
  <c r="AC11" i="26"/>
  <c r="Z11" i="26"/>
  <c r="E5" i="26"/>
  <c r="Y5" i="26" s="1"/>
  <c r="AF43" i="25"/>
  <c r="AB43" i="25"/>
  <c r="Y43" i="25"/>
  <c r="AG42" i="25"/>
  <c r="AC42" i="25"/>
  <c r="Z42" i="25"/>
  <c r="W42" i="25" s="1"/>
  <c r="AG41" i="25"/>
  <c r="AC41" i="25"/>
  <c r="Z41" i="25"/>
  <c r="AG40" i="25"/>
  <c r="AC40" i="25"/>
  <c r="Z40" i="25"/>
  <c r="AG39" i="25"/>
  <c r="AC39" i="25"/>
  <c r="Z39" i="25"/>
  <c r="I19" i="25"/>
  <c r="AG38" i="25"/>
  <c r="AC38" i="25"/>
  <c r="Z38" i="25"/>
  <c r="AG37" i="25"/>
  <c r="AC37" i="25"/>
  <c r="Z37" i="25"/>
  <c r="AG36" i="25"/>
  <c r="AC36" i="25"/>
  <c r="Z36" i="25"/>
  <c r="AG35" i="25"/>
  <c r="AC35" i="25"/>
  <c r="Z35" i="25"/>
  <c r="W35" i="25" s="1"/>
  <c r="J15" i="25" s="1"/>
  <c r="AG34" i="25"/>
  <c r="AC34" i="25"/>
  <c r="Z34" i="25"/>
  <c r="AG33" i="25"/>
  <c r="AC33" i="25"/>
  <c r="Z33" i="25"/>
  <c r="I13" i="25"/>
  <c r="AG32" i="25"/>
  <c r="AC32" i="25"/>
  <c r="Z32" i="25"/>
  <c r="W32" i="25" s="1"/>
  <c r="AG31" i="25"/>
  <c r="AC31" i="25"/>
  <c r="Z31" i="25"/>
  <c r="AF23" i="25"/>
  <c r="AB23" i="25"/>
  <c r="Y23" i="25"/>
  <c r="L23" i="25"/>
  <c r="AG22" i="25"/>
  <c r="AC22" i="25"/>
  <c r="Z22" i="25"/>
  <c r="F22" i="25"/>
  <c r="M22" i="25"/>
  <c r="AG21" i="25"/>
  <c r="AC21" i="25"/>
  <c r="Z21" i="25"/>
  <c r="M21" i="25"/>
  <c r="AG20" i="25"/>
  <c r="AC20" i="25"/>
  <c r="Z20" i="25"/>
  <c r="W20" i="25" s="1"/>
  <c r="M20" i="25"/>
  <c r="AG19" i="25"/>
  <c r="AC19" i="25"/>
  <c r="Z19" i="25"/>
  <c r="M19" i="25"/>
  <c r="AG18" i="25"/>
  <c r="AC18" i="25"/>
  <c r="Z18" i="25"/>
  <c r="F18" i="25"/>
  <c r="M18" i="25"/>
  <c r="AG17" i="25"/>
  <c r="AC17" i="25"/>
  <c r="Z17" i="25"/>
  <c r="F17" i="25"/>
  <c r="M17" i="25"/>
  <c r="I17" i="25"/>
  <c r="AG16" i="25"/>
  <c r="AC16" i="25"/>
  <c r="Z16" i="25"/>
  <c r="M16" i="25"/>
  <c r="AG15" i="25"/>
  <c r="AC15" i="25"/>
  <c r="Z15" i="25"/>
  <c r="M15" i="25"/>
  <c r="AG14" i="25"/>
  <c r="AC14" i="25"/>
  <c r="Z14" i="25"/>
  <c r="F14" i="25"/>
  <c r="M14" i="25"/>
  <c r="AG13" i="25"/>
  <c r="AC13" i="25"/>
  <c r="Z13" i="25"/>
  <c r="M13" i="25"/>
  <c r="AG12" i="25"/>
  <c r="AC12" i="25"/>
  <c r="Z12" i="25"/>
  <c r="M12" i="25"/>
  <c r="AG11" i="25"/>
  <c r="AC11" i="25"/>
  <c r="Z11" i="25"/>
  <c r="F11" i="25"/>
  <c r="M11" i="25"/>
  <c r="E5" i="25"/>
  <c r="Y5" i="25" s="1"/>
  <c r="V12" i="24"/>
  <c r="X12" i="24" s="1"/>
  <c r="V13" i="24"/>
  <c r="X13" i="24" s="1"/>
  <c r="V14" i="24"/>
  <c r="F14" i="24" s="1"/>
  <c r="V15" i="24"/>
  <c r="F15" i="24" s="1"/>
  <c r="V16" i="24"/>
  <c r="F16" i="24" s="1"/>
  <c r="V17" i="24"/>
  <c r="X17" i="24" s="1"/>
  <c r="V18" i="24"/>
  <c r="F18" i="24" s="1"/>
  <c r="V19" i="24"/>
  <c r="F19" i="24" s="1"/>
  <c r="V20" i="24"/>
  <c r="F20" i="24" s="1"/>
  <c r="V21" i="24"/>
  <c r="F21" i="24" s="1"/>
  <c r="V22" i="24"/>
  <c r="F22" i="24" s="1"/>
  <c r="V11" i="24"/>
  <c r="X11" i="24" s="1"/>
  <c r="AF43" i="24"/>
  <c r="AB43" i="24"/>
  <c r="Y43" i="24"/>
  <c r="AG42" i="24"/>
  <c r="AC42" i="24"/>
  <c r="Z42" i="24"/>
  <c r="I22" i="24"/>
  <c r="AG41" i="24"/>
  <c r="AC41" i="24"/>
  <c r="Z41" i="24"/>
  <c r="AG40" i="24"/>
  <c r="AC40" i="24"/>
  <c r="Z40" i="24"/>
  <c r="AG39" i="24"/>
  <c r="AC39" i="24"/>
  <c r="Z39" i="24"/>
  <c r="AG38" i="24"/>
  <c r="AC38" i="24"/>
  <c r="Z38" i="24"/>
  <c r="W38" i="24" s="1"/>
  <c r="AG37" i="24"/>
  <c r="AC37" i="24"/>
  <c r="Z37" i="24"/>
  <c r="AG36" i="24"/>
  <c r="AC36" i="24"/>
  <c r="Z36" i="24"/>
  <c r="AG35" i="24"/>
  <c r="AC35" i="24"/>
  <c r="Z35" i="24"/>
  <c r="AG34" i="24"/>
  <c r="AC34" i="24"/>
  <c r="Z34" i="24"/>
  <c r="W34" i="24" s="1"/>
  <c r="AG33" i="24"/>
  <c r="AC33" i="24"/>
  <c r="Z33" i="24"/>
  <c r="AG32" i="24"/>
  <c r="AC32" i="24"/>
  <c r="Z32" i="24"/>
  <c r="AG31" i="24"/>
  <c r="AC31" i="24"/>
  <c r="Z31" i="24"/>
  <c r="AF23" i="24"/>
  <c r="AB23" i="24"/>
  <c r="Y23" i="24"/>
  <c r="AA23" i="24" s="1"/>
  <c r="L23" i="24"/>
  <c r="AG22" i="24"/>
  <c r="AC22" i="24"/>
  <c r="Z22" i="24"/>
  <c r="M22" i="24"/>
  <c r="AG21" i="24"/>
  <c r="AC21" i="24"/>
  <c r="Z21" i="24"/>
  <c r="M21" i="24"/>
  <c r="AG20" i="24"/>
  <c r="AC20" i="24"/>
  <c r="Z20" i="24"/>
  <c r="M20" i="24"/>
  <c r="AG19" i="24"/>
  <c r="AC19" i="24"/>
  <c r="Z19" i="24"/>
  <c r="M19" i="24"/>
  <c r="AG18" i="24"/>
  <c r="AC18" i="24"/>
  <c r="Z18" i="24"/>
  <c r="I18" i="24"/>
  <c r="AG17" i="24"/>
  <c r="AC17" i="24"/>
  <c r="Z17" i="24"/>
  <c r="M17" i="24"/>
  <c r="AG16" i="24"/>
  <c r="AC16" i="24"/>
  <c r="Z16" i="24"/>
  <c r="M16" i="24"/>
  <c r="AG15" i="24"/>
  <c r="AC15" i="24"/>
  <c r="Z15" i="24"/>
  <c r="M15" i="24"/>
  <c r="AG14" i="24"/>
  <c r="AC14" i="24"/>
  <c r="Z14" i="24"/>
  <c r="W14" i="24" s="1"/>
  <c r="M14" i="24"/>
  <c r="AG13" i="24"/>
  <c r="AC13" i="24"/>
  <c r="Z13" i="24"/>
  <c r="M13" i="24"/>
  <c r="AG12" i="24"/>
  <c r="AC12" i="24"/>
  <c r="Z12" i="24"/>
  <c r="M12" i="24"/>
  <c r="AG11" i="24"/>
  <c r="AC11" i="24"/>
  <c r="Z11" i="24"/>
  <c r="M11" i="24"/>
  <c r="E5" i="24"/>
  <c r="Y5" i="24" s="1"/>
  <c r="AF43" i="23"/>
  <c r="AB43" i="23"/>
  <c r="Y43" i="23"/>
  <c r="AG42" i="23"/>
  <c r="AC42" i="23"/>
  <c r="Z42" i="23"/>
  <c r="W42" i="23" s="1"/>
  <c r="J22" i="23" s="1"/>
  <c r="AG41" i="23"/>
  <c r="AC41" i="23"/>
  <c r="Z41" i="23"/>
  <c r="W41" i="23" s="1"/>
  <c r="J21" i="23" s="1"/>
  <c r="AG40" i="23"/>
  <c r="AC40" i="23"/>
  <c r="Z40" i="23"/>
  <c r="W40" i="23" s="1"/>
  <c r="J20" i="23" s="1"/>
  <c r="AG39" i="23"/>
  <c r="AC39" i="23"/>
  <c r="Z39" i="23"/>
  <c r="AG38" i="23"/>
  <c r="AC38" i="23"/>
  <c r="Z38" i="23"/>
  <c r="W38" i="23" s="1"/>
  <c r="J18" i="23" s="1"/>
  <c r="AG37" i="23"/>
  <c r="AC37" i="23"/>
  <c r="Z37" i="23"/>
  <c r="W37" i="23" s="1"/>
  <c r="J17" i="23" s="1"/>
  <c r="AG36" i="23"/>
  <c r="AC36" i="23"/>
  <c r="Z36" i="23"/>
  <c r="W36" i="23" s="1"/>
  <c r="J16" i="23" s="1"/>
  <c r="AG35" i="23"/>
  <c r="AC35" i="23"/>
  <c r="Z35" i="23"/>
  <c r="W35" i="23" s="1"/>
  <c r="J15" i="23" s="1"/>
  <c r="AG34" i="23"/>
  <c r="AC34" i="23"/>
  <c r="Z34" i="23"/>
  <c r="W34" i="23" s="1"/>
  <c r="J14" i="23" s="1"/>
  <c r="AG33" i="23"/>
  <c r="AC33" i="23"/>
  <c r="Z33" i="23"/>
  <c r="W33" i="23" s="1"/>
  <c r="J13" i="23" s="1"/>
  <c r="AG32" i="23"/>
  <c r="AC32" i="23"/>
  <c r="Z32" i="23"/>
  <c r="W32" i="23" s="1"/>
  <c r="J12" i="23" s="1"/>
  <c r="AG31" i="23"/>
  <c r="AC31" i="23"/>
  <c r="Z31" i="23"/>
  <c r="W31" i="23" s="1"/>
  <c r="J11" i="23" s="1"/>
  <c r="AM23" i="23"/>
  <c r="AI23" i="23"/>
  <c r="AF23" i="23"/>
  <c r="AH23" i="23" s="1"/>
  <c r="AB23" i="23"/>
  <c r="Y23" i="23"/>
  <c r="AA23" i="23" s="1"/>
  <c r="AN22" i="23"/>
  <c r="AJ22" i="23"/>
  <c r="AG22" i="23"/>
  <c r="AC22" i="23"/>
  <c r="Z22" i="23"/>
  <c r="AN21" i="23"/>
  <c r="AJ21" i="23"/>
  <c r="AG21" i="23"/>
  <c r="AC21" i="23"/>
  <c r="Z21" i="23"/>
  <c r="AN20" i="23"/>
  <c r="AJ20" i="23"/>
  <c r="AG20" i="23"/>
  <c r="AC20" i="23"/>
  <c r="Z20" i="23"/>
  <c r="AN19" i="23"/>
  <c r="AJ19" i="23"/>
  <c r="AG19" i="23"/>
  <c r="AC19" i="23"/>
  <c r="Z19" i="23"/>
  <c r="AN18" i="23"/>
  <c r="AJ18" i="23"/>
  <c r="AG18" i="23"/>
  <c r="AC18" i="23"/>
  <c r="Z18" i="23"/>
  <c r="AN17" i="23"/>
  <c r="AJ17" i="23"/>
  <c r="AG17" i="23"/>
  <c r="AC17" i="23"/>
  <c r="Z17" i="23"/>
  <c r="AN16" i="23"/>
  <c r="AJ16" i="23"/>
  <c r="AG16" i="23"/>
  <c r="AC16" i="23"/>
  <c r="Z16" i="23"/>
  <c r="AN15" i="23"/>
  <c r="AJ15" i="23"/>
  <c r="AG15" i="23"/>
  <c r="AC15" i="23"/>
  <c r="Z15" i="23"/>
  <c r="W15" i="23" s="1"/>
  <c r="G15" i="23" s="1"/>
  <c r="AN14" i="23"/>
  <c r="AJ14" i="23"/>
  <c r="AG14" i="23"/>
  <c r="AC14" i="23"/>
  <c r="Z14" i="23"/>
  <c r="AN13" i="23"/>
  <c r="AJ13" i="23"/>
  <c r="AG13" i="23"/>
  <c r="AC13" i="23"/>
  <c r="Z13" i="23"/>
  <c r="W13" i="23" s="1"/>
  <c r="G13" i="23" s="1"/>
  <c r="AN12" i="23"/>
  <c r="AJ12" i="23"/>
  <c r="AG12" i="23"/>
  <c r="AC12" i="23"/>
  <c r="Z12" i="23"/>
  <c r="W12" i="23" s="1"/>
  <c r="G12" i="23" s="1"/>
  <c r="AN11" i="23"/>
  <c r="AJ11" i="23"/>
  <c r="AG11" i="23"/>
  <c r="AC11" i="23"/>
  <c r="Z11" i="23"/>
  <c r="W11" i="23" s="1"/>
  <c r="G11" i="23" s="1"/>
  <c r="E5" i="23"/>
  <c r="Y5" i="23" s="1"/>
  <c r="AF43" i="22"/>
  <c r="AB43" i="22"/>
  <c r="Y43" i="22"/>
  <c r="AG42" i="22"/>
  <c r="AC42" i="22"/>
  <c r="Z42" i="22"/>
  <c r="AG41" i="22"/>
  <c r="AC41" i="22"/>
  <c r="Z41" i="22"/>
  <c r="I21" i="22"/>
  <c r="AG40" i="22"/>
  <c r="AC40" i="22"/>
  <c r="Z40" i="22"/>
  <c r="AG39" i="22"/>
  <c r="AC39" i="22"/>
  <c r="Z39" i="22"/>
  <c r="AG38" i="22"/>
  <c r="AC38" i="22"/>
  <c r="Z38" i="22"/>
  <c r="AG37" i="22"/>
  <c r="AC37" i="22"/>
  <c r="Z37" i="22"/>
  <c r="AG36" i="22"/>
  <c r="AC36" i="22"/>
  <c r="Z36" i="22"/>
  <c r="AG35" i="22"/>
  <c r="AC35" i="22"/>
  <c r="Z35" i="22"/>
  <c r="W35" i="22" s="1"/>
  <c r="AG34" i="22"/>
  <c r="AC34" i="22"/>
  <c r="Z34" i="22"/>
  <c r="AG33" i="22"/>
  <c r="AC33" i="22"/>
  <c r="Z33" i="22"/>
  <c r="AG32" i="22"/>
  <c r="AC32" i="22"/>
  <c r="Z32" i="22"/>
  <c r="AG31" i="22"/>
  <c r="AC31" i="22"/>
  <c r="Z31" i="22"/>
  <c r="W31" i="22" s="1"/>
  <c r="AM23" i="22"/>
  <c r="AI23" i="22"/>
  <c r="AF23" i="22"/>
  <c r="AB23" i="22"/>
  <c r="Y23" i="22"/>
  <c r="L23" i="22"/>
  <c r="AN22" i="22"/>
  <c r="AJ22" i="22"/>
  <c r="AG22" i="22"/>
  <c r="AC22" i="22"/>
  <c r="Z22" i="22"/>
  <c r="M22" i="22"/>
  <c r="I22" i="22"/>
  <c r="AN21" i="22"/>
  <c r="AJ21" i="22"/>
  <c r="AG21" i="22"/>
  <c r="AC21" i="22"/>
  <c r="Z21" i="22"/>
  <c r="M21" i="22"/>
  <c r="AN20" i="22"/>
  <c r="AJ20" i="22"/>
  <c r="AG20" i="22"/>
  <c r="AC20" i="22"/>
  <c r="Z20" i="22"/>
  <c r="M20" i="22"/>
  <c r="AN19" i="22"/>
  <c r="AJ19" i="22"/>
  <c r="AG19" i="22"/>
  <c r="AC19" i="22"/>
  <c r="Z19" i="22"/>
  <c r="M19" i="22"/>
  <c r="AN18" i="22"/>
  <c r="AJ18" i="22"/>
  <c r="AG18" i="22"/>
  <c r="AC18" i="22"/>
  <c r="Z18" i="22"/>
  <c r="F18" i="22"/>
  <c r="M18" i="22"/>
  <c r="AN17" i="22"/>
  <c r="AJ17" i="22"/>
  <c r="AG17" i="22"/>
  <c r="AC17" i="22"/>
  <c r="Z17" i="22"/>
  <c r="M17" i="22"/>
  <c r="I17" i="22"/>
  <c r="F17" i="22"/>
  <c r="AN16" i="22"/>
  <c r="AJ16" i="22"/>
  <c r="AG16" i="22"/>
  <c r="AC16" i="22"/>
  <c r="Z16" i="22"/>
  <c r="M16" i="22"/>
  <c r="AN15" i="22"/>
  <c r="AJ15" i="22"/>
  <c r="AG15" i="22"/>
  <c r="AC15" i="22"/>
  <c r="Z15" i="22"/>
  <c r="M15" i="22"/>
  <c r="I15" i="22"/>
  <c r="AN14" i="22"/>
  <c r="AJ14" i="22"/>
  <c r="AG14" i="22"/>
  <c r="AC14" i="22"/>
  <c r="Z14" i="22"/>
  <c r="M14" i="22"/>
  <c r="I14" i="22"/>
  <c r="AN13" i="22"/>
  <c r="AJ13" i="22"/>
  <c r="AG13" i="22"/>
  <c r="AC13" i="22"/>
  <c r="Z13" i="22"/>
  <c r="M13" i="22"/>
  <c r="I13" i="22"/>
  <c r="AN12" i="22"/>
  <c r="AJ12" i="22"/>
  <c r="AG12" i="22"/>
  <c r="AC12" i="22"/>
  <c r="Z12" i="22"/>
  <c r="M12" i="22"/>
  <c r="AN11" i="22"/>
  <c r="AJ11" i="22"/>
  <c r="AG11" i="22"/>
  <c r="AC11" i="22"/>
  <c r="Z11" i="22"/>
  <c r="M11" i="22"/>
  <c r="E5" i="22"/>
  <c r="Y5" i="22" s="1"/>
  <c r="AF43" i="21"/>
  <c r="AB43" i="21"/>
  <c r="Y43" i="21"/>
  <c r="AA43" i="21" s="1"/>
  <c r="AG42" i="21"/>
  <c r="AC42" i="21"/>
  <c r="Z42" i="21"/>
  <c r="I22" i="21"/>
  <c r="AG41" i="21"/>
  <c r="AC41" i="21"/>
  <c r="Z41" i="21"/>
  <c r="AG40" i="21"/>
  <c r="AC40" i="21"/>
  <c r="Z40" i="21"/>
  <c r="AG39" i="21"/>
  <c r="AC39" i="21"/>
  <c r="Z39" i="21"/>
  <c r="I19" i="21"/>
  <c r="AG38" i="21"/>
  <c r="AC38" i="21"/>
  <c r="Z38" i="21"/>
  <c r="I18" i="21"/>
  <c r="AG37" i="21"/>
  <c r="AC37" i="21"/>
  <c r="Z37" i="21"/>
  <c r="AG36" i="21"/>
  <c r="AC36" i="21"/>
  <c r="Z36" i="21"/>
  <c r="AG35" i="21"/>
  <c r="AC35" i="21"/>
  <c r="Z35" i="21"/>
  <c r="I15" i="21"/>
  <c r="AG34" i="21"/>
  <c r="AC34" i="21"/>
  <c r="Z34" i="21"/>
  <c r="AG33" i="21"/>
  <c r="AC33" i="21"/>
  <c r="Z33" i="21"/>
  <c r="AG32" i="21"/>
  <c r="AC32" i="21"/>
  <c r="Z32" i="21"/>
  <c r="AG31" i="21"/>
  <c r="AC31" i="21"/>
  <c r="Z31" i="21"/>
  <c r="I11" i="21"/>
  <c r="AM23" i="21"/>
  <c r="AI23" i="21"/>
  <c r="AF23" i="21"/>
  <c r="AB23" i="21"/>
  <c r="Y23" i="21"/>
  <c r="L23" i="21"/>
  <c r="N23" i="21" s="1"/>
  <c r="AN22" i="21"/>
  <c r="AJ22" i="21"/>
  <c r="AG22" i="21"/>
  <c r="AC22" i="21"/>
  <c r="Z22" i="21"/>
  <c r="V22" i="21"/>
  <c r="F22" i="21" s="1"/>
  <c r="M22" i="21"/>
  <c r="AN21" i="21"/>
  <c r="AJ21" i="21"/>
  <c r="AG21" i="21"/>
  <c r="AC21" i="21"/>
  <c r="Z21" i="21"/>
  <c r="V21" i="21"/>
  <c r="F21" i="21" s="1"/>
  <c r="M21" i="21"/>
  <c r="AN20" i="21"/>
  <c r="AJ20" i="21"/>
  <c r="AG20" i="21"/>
  <c r="AC20" i="21"/>
  <c r="Z20" i="21"/>
  <c r="V20" i="21"/>
  <c r="F20" i="21" s="1"/>
  <c r="M20" i="21"/>
  <c r="AN19" i="21"/>
  <c r="AJ19" i="21"/>
  <c r="AG19" i="21"/>
  <c r="AC19" i="21"/>
  <c r="Z19" i="21"/>
  <c r="V19" i="21"/>
  <c r="X19" i="21" s="1"/>
  <c r="M19" i="21"/>
  <c r="AN18" i="21"/>
  <c r="AJ18" i="21"/>
  <c r="AG18" i="21"/>
  <c r="AC18" i="21"/>
  <c r="Z18" i="21"/>
  <c r="V18" i="21"/>
  <c r="F18" i="21" s="1"/>
  <c r="M18" i="21"/>
  <c r="AN17" i="21"/>
  <c r="AJ17" i="21"/>
  <c r="AG17" i="21"/>
  <c r="AC17" i="21"/>
  <c r="Z17" i="21"/>
  <c r="V17" i="21"/>
  <c r="F17" i="21" s="1"/>
  <c r="M17" i="21"/>
  <c r="AN16" i="21"/>
  <c r="AJ16" i="21"/>
  <c r="AG16" i="21"/>
  <c r="AC16" i="21"/>
  <c r="Z16" i="21"/>
  <c r="V16" i="21"/>
  <c r="F16" i="21" s="1"/>
  <c r="M16" i="21"/>
  <c r="AN15" i="21"/>
  <c r="AJ15" i="21"/>
  <c r="AG15" i="21"/>
  <c r="AC15" i="21"/>
  <c r="Z15" i="21"/>
  <c r="V15" i="21"/>
  <c r="F15" i="21" s="1"/>
  <c r="M15" i="21"/>
  <c r="AN14" i="21"/>
  <c r="AJ14" i="21"/>
  <c r="AG14" i="21"/>
  <c r="AC14" i="21"/>
  <c r="Z14" i="21"/>
  <c r="V14" i="21"/>
  <c r="F14" i="21" s="1"/>
  <c r="M14" i="21"/>
  <c r="AN13" i="21"/>
  <c r="AJ13" i="21"/>
  <c r="AG13" i="21"/>
  <c r="AC13" i="21"/>
  <c r="Z13" i="21"/>
  <c r="V13" i="21"/>
  <c r="F13" i="21" s="1"/>
  <c r="M13" i="21"/>
  <c r="AN12" i="21"/>
  <c r="AJ12" i="21"/>
  <c r="AG12" i="21"/>
  <c r="AC12" i="21"/>
  <c r="Z12" i="21"/>
  <c r="V12" i="21"/>
  <c r="F12" i="21" s="1"/>
  <c r="M12" i="21"/>
  <c r="AN11" i="21"/>
  <c r="AJ11" i="21"/>
  <c r="AG11" i="21"/>
  <c r="AC11" i="21"/>
  <c r="Z11" i="21"/>
  <c r="V11" i="21"/>
  <c r="X11" i="21" s="1"/>
  <c r="M11" i="21"/>
  <c r="E5" i="21"/>
  <c r="Y5" i="21" s="1"/>
  <c r="O23" i="19"/>
  <c r="Q23" i="19" s="1"/>
  <c r="AI61" i="19"/>
  <c r="AE61" i="19"/>
  <c r="AB61" i="19"/>
  <c r="AI42" i="19"/>
  <c r="AE42" i="19"/>
  <c r="AB42" i="19"/>
  <c r="AD42" i="19" s="1"/>
  <c r="AI61" i="18"/>
  <c r="AE61" i="18"/>
  <c r="AB61" i="18"/>
  <c r="AI42" i="18"/>
  <c r="AE42" i="18"/>
  <c r="AB42" i="18"/>
  <c r="AP23" i="19"/>
  <c r="AL23" i="19"/>
  <c r="AI23" i="19"/>
  <c r="AK23" i="19" s="1"/>
  <c r="AE23" i="19"/>
  <c r="AB23" i="19"/>
  <c r="AD23" i="19" s="1"/>
  <c r="AP23" i="18"/>
  <c r="AL23" i="18"/>
  <c r="AI23" i="18"/>
  <c r="AE23" i="18"/>
  <c r="AB23" i="18"/>
  <c r="O23" i="18"/>
  <c r="O23" i="15"/>
  <c r="AI61" i="15"/>
  <c r="AE61" i="15"/>
  <c r="AB61" i="15"/>
  <c r="AI42" i="15"/>
  <c r="AE42" i="15"/>
  <c r="AB42" i="15"/>
  <c r="AP23" i="15"/>
  <c r="AL23" i="15"/>
  <c r="AI23" i="15"/>
  <c r="AE23" i="15"/>
  <c r="AB23" i="15"/>
  <c r="C23" i="12" l="1"/>
  <c r="O22" i="4" s="1"/>
  <c r="W41" i="22"/>
  <c r="W38" i="22"/>
  <c r="W39" i="22"/>
  <c r="J19" i="22" s="1"/>
  <c r="W42" i="22"/>
  <c r="X42" i="22" s="1"/>
  <c r="W34" i="22"/>
  <c r="W32" i="22"/>
  <c r="J12" i="22" s="1"/>
  <c r="W36" i="22"/>
  <c r="J16" i="22" s="1"/>
  <c r="W40" i="22"/>
  <c r="J20" i="22" s="1"/>
  <c r="W33" i="22"/>
  <c r="X33" i="22" s="1"/>
  <c r="W37" i="22"/>
  <c r="J17" i="22" s="1"/>
  <c r="C13" i="22"/>
  <c r="U13" i="11" s="1"/>
  <c r="W20" i="22"/>
  <c r="W31" i="21"/>
  <c r="W42" i="21"/>
  <c r="W35" i="21"/>
  <c r="W39" i="21"/>
  <c r="J19" i="21" s="1"/>
  <c r="W32" i="21"/>
  <c r="W37" i="21"/>
  <c r="W38" i="21"/>
  <c r="X38" i="21" s="1"/>
  <c r="K18" i="21" s="1"/>
  <c r="W36" i="21"/>
  <c r="W33" i="21"/>
  <c r="W40" i="21"/>
  <c r="C18" i="21"/>
  <c r="R18" i="11" s="1"/>
  <c r="W34" i="21"/>
  <c r="W41" i="21"/>
  <c r="X33" i="21"/>
  <c r="I13" i="21"/>
  <c r="X39" i="21"/>
  <c r="K19" i="21" s="1"/>
  <c r="C15" i="21"/>
  <c r="R15" i="11" s="1"/>
  <c r="F19" i="21"/>
  <c r="W18" i="21"/>
  <c r="W12" i="21"/>
  <c r="G12" i="21" s="1"/>
  <c r="W17" i="21"/>
  <c r="W13" i="21"/>
  <c r="X13" i="21" s="1"/>
  <c r="W15" i="21"/>
  <c r="W20" i="21"/>
  <c r="X20" i="21" s="1"/>
  <c r="H20" i="21" s="1"/>
  <c r="W22" i="21"/>
  <c r="G22" i="21" s="1"/>
  <c r="W14" i="21"/>
  <c r="G14" i="21" s="1"/>
  <c r="W19" i="21"/>
  <c r="W11" i="21"/>
  <c r="G11" i="21" s="1"/>
  <c r="W16" i="21"/>
  <c r="X16" i="21" s="1"/>
  <c r="W21" i="21"/>
  <c r="X15" i="21"/>
  <c r="X14" i="21"/>
  <c r="X12" i="21"/>
  <c r="X22" i="21"/>
  <c r="X21" i="21"/>
  <c r="H21" i="21" s="1"/>
  <c r="X18" i="21"/>
  <c r="H18" i="21" s="1"/>
  <c r="X17" i="21"/>
  <c r="W34" i="26"/>
  <c r="J14" i="26" s="1"/>
  <c r="W38" i="26"/>
  <c r="J18" i="26" s="1"/>
  <c r="W42" i="26"/>
  <c r="J22" i="26" s="1"/>
  <c r="W32" i="26"/>
  <c r="J12" i="26" s="1"/>
  <c r="D12" i="26" s="1"/>
  <c r="W36" i="26"/>
  <c r="J16" i="26" s="1"/>
  <c r="W31" i="26"/>
  <c r="J11" i="26" s="1"/>
  <c r="W35" i="26"/>
  <c r="J15" i="26" s="1"/>
  <c r="W39" i="26"/>
  <c r="J19" i="26" s="1"/>
  <c r="W40" i="26"/>
  <c r="J20" i="26" s="1"/>
  <c r="D20" i="26" s="1"/>
  <c r="W33" i="26"/>
  <c r="J13" i="26" s="1"/>
  <c r="W37" i="26"/>
  <c r="J17" i="26" s="1"/>
  <c r="W41" i="26"/>
  <c r="J21" i="26" s="1"/>
  <c r="D21" i="26" s="1"/>
  <c r="W12" i="26"/>
  <c r="G12" i="26" s="1"/>
  <c r="W16" i="26"/>
  <c r="G16" i="26" s="1"/>
  <c r="W11" i="26"/>
  <c r="G11" i="26" s="1"/>
  <c r="W15" i="26"/>
  <c r="G15" i="26" s="1"/>
  <c r="W19" i="26"/>
  <c r="G19" i="26" s="1"/>
  <c r="W20" i="26"/>
  <c r="G20" i="26" s="1"/>
  <c r="W13" i="26"/>
  <c r="G13" i="26" s="1"/>
  <c r="W14" i="26"/>
  <c r="G14" i="26" s="1"/>
  <c r="W18" i="26"/>
  <c r="G18" i="26" s="1"/>
  <c r="D18" i="26" s="1"/>
  <c r="W22" i="26"/>
  <c r="G22" i="26" s="1"/>
  <c r="D22" i="26" s="1"/>
  <c r="W31" i="25"/>
  <c r="J11" i="25" s="1"/>
  <c r="W39" i="25"/>
  <c r="J19" i="25" s="1"/>
  <c r="W36" i="25"/>
  <c r="W37" i="25"/>
  <c r="W41" i="25"/>
  <c r="W40" i="25"/>
  <c r="J20" i="25" s="1"/>
  <c r="W34" i="25"/>
  <c r="J14" i="25" s="1"/>
  <c r="D14" i="25" s="1"/>
  <c r="J14" i="11" s="1"/>
  <c r="C19" i="25"/>
  <c r="I19" i="11" s="1"/>
  <c r="C21" i="25"/>
  <c r="I21" i="11" s="1"/>
  <c r="W16" i="25"/>
  <c r="W14" i="25"/>
  <c r="G14" i="25" s="1"/>
  <c r="W12" i="25"/>
  <c r="W22" i="25"/>
  <c r="W18" i="25"/>
  <c r="X18" i="25" s="1"/>
  <c r="W19" i="25"/>
  <c r="W15" i="25"/>
  <c r="W13" i="25"/>
  <c r="W21" i="25"/>
  <c r="X13" i="25"/>
  <c r="H13" i="25" s="1"/>
  <c r="W39" i="24"/>
  <c r="J19" i="24" s="1"/>
  <c r="W33" i="24"/>
  <c r="W37" i="24"/>
  <c r="X37" i="24" s="1"/>
  <c r="W31" i="24"/>
  <c r="W32" i="24"/>
  <c r="W36" i="24"/>
  <c r="W40" i="24"/>
  <c r="J20" i="24" s="1"/>
  <c r="W35" i="24"/>
  <c r="W42" i="24"/>
  <c r="J22" i="24" s="1"/>
  <c r="X33" i="24"/>
  <c r="W41" i="24"/>
  <c r="X41" i="24" s="1"/>
  <c r="K21" i="24" s="1"/>
  <c r="W16" i="24"/>
  <c r="X16" i="24" s="1"/>
  <c r="F17" i="24"/>
  <c r="W15" i="24"/>
  <c r="W20" i="24"/>
  <c r="F13" i="24"/>
  <c r="W18" i="24"/>
  <c r="W21" i="24"/>
  <c r="W13" i="24"/>
  <c r="W12" i="24"/>
  <c r="G12" i="24" s="1"/>
  <c r="W17" i="24"/>
  <c r="X20" i="24"/>
  <c r="X19" i="24"/>
  <c r="H19" i="24" s="1"/>
  <c r="W11" i="24"/>
  <c r="G11" i="24" s="1"/>
  <c r="W19" i="24"/>
  <c r="W22" i="24"/>
  <c r="X15" i="24"/>
  <c r="X14" i="24"/>
  <c r="F12" i="24"/>
  <c r="X22" i="24"/>
  <c r="X21" i="24"/>
  <c r="H21" i="24" s="1"/>
  <c r="X18" i="24"/>
  <c r="N23" i="31"/>
  <c r="D15" i="31"/>
  <c r="J15" i="5" s="1"/>
  <c r="D21" i="31"/>
  <c r="J21" i="5" s="1"/>
  <c r="J23" i="31"/>
  <c r="D13" i="31"/>
  <c r="J13" i="5" s="1"/>
  <c r="D18" i="31"/>
  <c r="E18" i="31" s="1"/>
  <c r="K18" i="5" s="1"/>
  <c r="W13" i="33"/>
  <c r="G13" i="33" s="1"/>
  <c r="D13" i="33" s="1"/>
  <c r="AB13" i="11" s="1"/>
  <c r="W18" i="33"/>
  <c r="W15" i="33"/>
  <c r="G15" i="33" s="1"/>
  <c r="F17" i="33"/>
  <c r="F19" i="33"/>
  <c r="F21" i="33"/>
  <c r="W14" i="33"/>
  <c r="W21" i="33"/>
  <c r="G21" i="33" s="1"/>
  <c r="D21" i="33" s="1"/>
  <c r="Z23" i="33"/>
  <c r="F18" i="33"/>
  <c r="C18" i="33" s="1"/>
  <c r="W22" i="23"/>
  <c r="G22" i="23" s="1"/>
  <c r="D22" i="23" s="1"/>
  <c r="F16" i="23"/>
  <c r="W20" i="23"/>
  <c r="G20" i="23" s="1"/>
  <c r="W17" i="23"/>
  <c r="G17" i="23" s="1"/>
  <c r="W18" i="23"/>
  <c r="G18" i="23" s="1"/>
  <c r="D18" i="23" s="1"/>
  <c r="W16" i="23"/>
  <c r="G16" i="23" s="1"/>
  <c r="W21" i="23"/>
  <c r="G21" i="23" s="1"/>
  <c r="D21" i="23" s="1"/>
  <c r="W14" i="23"/>
  <c r="G14" i="23" s="1"/>
  <c r="D14" i="23" s="1"/>
  <c r="W19" i="23"/>
  <c r="G19" i="23" s="1"/>
  <c r="D19" i="23" s="1"/>
  <c r="W18" i="22"/>
  <c r="W15" i="22"/>
  <c r="W12" i="22"/>
  <c r="G12" i="22" s="1"/>
  <c r="W13" i="22"/>
  <c r="X13" i="22" s="1"/>
  <c r="H13" i="22" s="1"/>
  <c r="W17" i="22"/>
  <c r="X17" i="22" s="1"/>
  <c r="H17" i="22" s="1"/>
  <c r="W14" i="22"/>
  <c r="G14" i="22" s="1"/>
  <c r="W19" i="22"/>
  <c r="W22" i="22"/>
  <c r="G22" i="22" s="1"/>
  <c r="W21" i="22"/>
  <c r="X21" i="22" s="1"/>
  <c r="H21" i="22" s="1"/>
  <c r="W16" i="22"/>
  <c r="X16" i="22" s="1"/>
  <c r="H16" i="22" s="1"/>
  <c r="W11" i="22"/>
  <c r="G11" i="22" s="1"/>
  <c r="C22" i="33"/>
  <c r="W11" i="33"/>
  <c r="G11" i="33" s="1"/>
  <c r="C14" i="33"/>
  <c r="F11" i="33"/>
  <c r="C11" i="33" s="1"/>
  <c r="Z43" i="33"/>
  <c r="AC43" i="33"/>
  <c r="AC23" i="33"/>
  <c r="AG43" i="33"/>
  <c r="AG23" i="33"/>
  <c r="W31" i="33"/>
  <c r="J11" i="33" s="1"/>
  <c r="AJ23" i="33"/>
  <c r="AN23" i="33"/>
  <c r="I20" i="33"/>
  <c r="D13" i="23"/>
  <c r="D17" i="23"/>
  <c r="D12" i="23"/>
  <c r="C16" i="23"/>
  <c r="E16" i="23" s="1"/>
  <c r="I20" i="23"/>
  <c r="I13" i="23"/>
  <c r="F12" i="23"/>
  <c r="C12" i="23" s="1"/>
  <c r="E12" i="23" s="1"/>
  <c r="F20" i="23"/>
  <c r="C20" i="23" s="1"/>
  <c r="E20" i="23" s="1"/>
  <c r="I14" i="23"/>
  <c r="F13" i="23"/>
  <c r="D11" i="23"/>
  <c r="X18" i="23"/>
  <c r="H18" i="23" s="1"/>
  <c r="I21" i="23"/>
  <c r="C21" i="23" s="1"/>
  <c r="D15" i="23"/>
  <c r="I18" i="23"/>
  <c r="C18" i="23" s="1"/>
  <c r="F14" i="23"/>
  <c r="C14" i="23" s="1"/>
  <c r="E14" i="23" s="1"/>
  <c r="I11" i="23"/>
  <c r="I22" i="23"/>
  <c r="I15" i="23"/>
  <c r="I19" i="23"/>
  <c r="D16" i="23"/>
  <c r="D20" i="23"/>
  <c r="I12" i="23"/>
  <c r="F11" i="23"/>
  <c r="F22" i="23"/>
  <c r="F15" i="23"/>
  <c r="F19" i="23"/>
  <c r="C19" i="23" s="1"/>
  <c r="E19" i="23" s="1"/>
  <c r="X41" i="22"/>
  <c r="K21" i="22" s="1"/>
  <c r="X34" i="22"/>
  <c r="C17" i="22"/>
  <c r="X35" i="22"/>
  <c r="X22" i="22"/>
  <c r="X31" i="22"/>
  <c r="K11" i="22" s="1"/>
  <c r="AG43" i="22"/>
  <c r="X18" i="22"/>
  <c r="H18" i="22" s="1"/>
  <c r="I11" i="22"/>
  <c r="AN23" i="22"/>
  <c r="I18" i="22"/>
  <c r="AC23" i="22"/>
  <c r="X14" i="22"/>
  <c r="H14" i="22" s="1"/>
  <c r="X19" i="22"/>
  <c r="H19" i="22" s="1"/>
  <c r="C15" i="22"/>
  <c r="X39" i="22"/>
  <c r="K19" i="22" s="1"/>
  <c r="X15" i="22"/>
  <c r="H15" i="22" s="1"/>
  <c r="D19" i="33"/>
  <c r="AB19" i="11" s="1"/>
  <c r="M23" i="23"/>
  <c r="X34" i="26"/>
  <c r="K14" i="26" s="1"/>
  <c r="X40" i="26"/>
  <c r="K20" i="26" s="1"/>
  <c r="AC43" i="26"/>
  <c r="X35" i="26"/>
  <c r="K15" i="26" s="1"/>
  <c r="X41" i="26"/>
  <c r="K21" i="26" s="1"/>
  <c r="C20" i="26"/>
  <c r="E20" i="26" s="1"/>
  <c r="D17" i="26"/>
  <c r="X36" i="26"/>
  <c r="K16" i="26" s="1"/>
  <c r="X42" i="26"/>
  <c r="K22" i="26" s="1"/>
  <c r="C22" i="26"/>
  <c r="L22" i="11" s="1"/>
  <c r="X31" i="26"/>
  <c r="K11" i="26" s="1"/>
  <c r="X37" i="26"/>
  <c r="K17" i="26" s="1"/>
  <c r="I15" i="26"/>
  <c r="C13" i="26"/>
  <c r="I21" i="26"/>
  <c r="X38" i="26"/>
  <c r="K18" i="26" s="1"/>
  <c r="C18" i="26"/>
  <c r="E18" i="26" s="1"/>
  <c r="D15" i="26"/>
  <c r="X33" i="26"/>
  <c r="K13" i="26" s="1"/>
  <c r="I17" i="26"/>
  <c r="C17" i="26" s="1"/>
  <c r="I14" i="26"/>
  <c r="I11" i="26"/>
  <c r="C16" i="26"/>
  <c r="L16" i="11" s="1"/>
  <c r="I20" i="26"/>
  <c r="X12" i="26"/>
  <c r="H12" i="26" s="1"/>
  <c r="X14" i="26"/>
  <c r="H14" i="26" s="1"/>
  <c r="F12" i="26"/>
  <c r="C12" i="26" s="1"/>
  <c r="E12" i="26" s="1"/>
  <c r="X15" i="26"/>
  <c r="H15" i="26" s="1"/>
  <c r="X20" i="26"/>
  <c r="H20" i="26" s="1"/>
  <c r="F15" i="26"/>
  <c r="D13" i="26"/>
  <c r="V23" i="26"/>
  <c r="X21" i="26"/>
  <c r="H21" i="26" s="1"/>
  <c r="X19" i="26"/>
  <c r="H19" i="26" s="1"/>
  <c r="X11" i="26"/>
  <c r="H11" i="26" s="1"/>
  <c r="X16" i="26"/>
  <c r="H16" i="26" s="1"/>
  <c r="X22" i="26"/>
  <c r="H22" i="26" s="1"/>
  <c r="X17" i="26"/>
  <c r="H17" i="26" s="1"/>
  <c r="F21" i="26"/>
  <c r="X18" i="26"/>
  <c r="H18" i="26" s="1"/>
  <c r="F11" i="26"/>
  <c r="X13" i="26"/>
  <c r="H13" i="26" s="1"/>
  <c r="F19" i="26"/>
  <c r="C19" i="26" s="1"/>
  <c r="F14" i="26"/>
  <c r="AC43" i="25"/>
  <c r="AG43" i="25"/>
  <c r="X37" i="25"/>
  <c r="K17" i="25" s="1"/>
  <c r="W38" i="25"/>
  <c r="J18" i="25" s="1"/>
  <c r="J12" i="25"/>
  <c r="X39" i="25"/>
  <c r="W33" i="25"/>
  <c r="J13" i="25" s="1"/>
  <c r="I22" i="25"/>
  <c r="X34" i="25"/>
  <c r="K14" i="25" s="1"/>
  <c r="X31" i="25"/>
  <c r="K11" i="25" s="1"/>
  <c r="X35" i="25"/>
  <c r="X41" i="25"/>
  <c r="K21" i="25" s="1"/>
  <c r="X14" i="25"/>
  <c r="F13" i="25"/>
  <c r="C13" i="25" s="1"/>
  <c r="I13" i="11" s="1"/>
  <c r="X19" i="25"/>
  <c r="H19" i="25" s="1"/>
  <c r="G20" i="25"/>
  <c r="X15" i="25"/>
  <c r="H15" i="25" s="1"/>
  <c r="X21" i="25"/>
  <c r="H21" i="25" s="1"/>
  <c r="X16" i="25"/>
  <c r="H16" i="25" s="1"/>
  <c r="W11" i="25"/>
  <c r="X11" i="25" s="1"/>
  <c r="H11" i="25" s="1"/>
  <c r="G19" i="25"/>
  <c r="X12" i="25"/>
  <c r="H12" i="25" s="1"/>
  <c r="W17" i="25"/>
  <c r="X17" i="25" s="1"/>
  <c r="H17" i="25" s="1"/>
  <c r="X34" i="24"/>
  <c r="K14" i="24" s="1"/>
  <c r="X35" i="24"/>
  <c r="K15" i="24" s="1"/>
  <c r="X42" i="24"/>
  <c r="K22" i="24" s="1"/>
  <c r="X31" i="24"/>
  <c r="X38" i="24"/>
  <c r="K18" i="24" s="1"/>
  <c r="X39" i="24"/>
  <c r="K19" i="24" s="1"/>
  <c r="M23" i="26"/>
  <c r="N23" i="26" s="1"/>
  <c r="D16" i="26"/>
  <c r="D14" i="26"/>
  <c r="D11" i="26"/>
  <c r="AA37" i="30"/>
  <c r="K18" i="30" s="1"/>
  <c r="Z54" i="30"/>
  <c r="M16" i="30" s="1"/>
  <c r="Z60" i="30"/>
  <c r="M22" i="30" s="1"/>
  <c r="L22" i="30"/>
  <c r="Z34" i="30"/>
  <c r="J15" i="30" s="1"/>
  <c r="Z37" i="30"/>
  <c r="J18" i="30" s="1"/>
  <c r="I15" i="30"/>
  <c r="C15" i="30" s="1"/>
  <c r="Z32" i="30"/>
  <c r="J13" i="30" s="1"/>
  <c r="Z35" i="30"/>
  <c r="J16" i="30" s="1"/>
  <c r="D16" i="30" s="1"/>
  <c r="P16" i="10" s="1"/>
  <c r="Z40" i="30"/>
  <c r="J21" i="30" s="1"/>
  <c r="Z52" i="30"/>
  <c r="M14" i="30" s="1"/>
  <c r="Z58" i="30"/>
  <c r="M20" i="30" s="1"/>
  <c r="Z31" i="30"/>
  <c r="J12" i="30" s="1"/>
  <c r="I11" i="30"/>
  <c r="C11" i="30" s="1"/>
  <c r="AJ61" i="30"/>
  <c r="AC61" i="30"/>
  <c r="L16" i="30"/>
  <c r="Z33" i="30"/>
  <c r="J14" i="30" s="1"/>
  <c r="Z38" i="30"/>
  <c r="J19" i="30" s="1"/>
  <c r="D19" i="30" s="1"/>
  <c r="P19" i="10" s="1"/>
  <c r="Z41" i="30"/>
  <c r="J22" i="30" s="1"/>
  <c r="Z53" i="30"/>
  <c r="M15" i="30" s="1"/>
  <c r="D15" i="30" s="1"/>
  <c r="P15" i="10" s="1"/>
  <c r="Z59" i="30"/>
  <c r="M21" i="30" s="1"/>
  <c r="C19" i="30"/>
  <c r="E19" i="30" s="1"/>
  <c r="Q19" i="10" s="1"/>
  <c r="AC42" i="30"/>
  <c r="AF61" i="30"/>
  <c r="Z56" i="30"/>
  <c r="M18" i="30" s="1"/>
  <c r="Z18" i="30"/>
  <c r="G18" i="30" s="1"/>
  <c r="Z13" i="30"/>
  <c r="G13" i="30" s="1"/>
  <c r="AM23" i="30"/>
  <c r="Z15" i="30"/>
  <c r="G15" i="30" s="1"/>
  <c r="AF23" i="30"/>
  <c r="Z20" i="30"/>
  <c r="G20" i="30" s="1"/>
  <c r="D20" i="30" s="1"/>
  <c r="P20" i="10" s="1"/>
  <c r="AC23" i="30"/>
  <c r="Z17" i="30"/>
  <c r="G17" i="30" s="1"/>
  <c r="D17" i="30" s="1"/>
  <c r="P17" i="10" s="1"/>
  <c r="Y23" i="30"/>
  <c r="AA23" i="30" s="1"/>
  <c r="Z22" i="30"/>
  <c r="G22" i="30" s="1"/>
  <c r="Z14" i="30"/>
  <c r="G14" i="30" s="1"/>
  <c r="AJ23" i="30"/>
  <c r="Z21" i="30"/>
  <c r="G21" i="30" s="1"/>
  <c r="Z19" i="30"/>
  <c r="G19" i="30" s="1"/>
  <c r="Z11" i="30"/>
  <c r="G11" i="30" s="1"/>
  <c r="AQ23" i="30"/>
  <c r="Z16" i="30"/>
  <c r="G16" i="30" s="1"/>
  <c r="Z23" i="30"/>
  <c r="Z12" i="30"/>
  <c r="G12" i="30" s="1"/>
  <c r="D13" i="30"/>
  <c r="P13" i="10" s="1"/>
  <c r="P23" i="30"/>
  <c r="O19" i="10"/>
  <c r="D22" i="31"/>
  <c r="E15" i="31"/>
  <c r="K15" i="5" s="1"/>
  <c r="L22" i="5"/>
  <c r="X32" i="33"/>
  <c r="X36" i="33"/>
  <c r="X37" i="33"/>
  <c r="K17" i="33" s="1"/>
  <c r="C13" i="33"/>
  <c r="D17" i="33"/>
  <c r="AB17" i="11" s="1"/>
  <c r="C20" i="33"/>
  <c r="C21" i="33"/>
  <c r="V43" i="33"/>
  <c r="X43" i="33" s="1"/>
  <c r="X36" i="23"/>
  <c r="K16" i="23" s="1"/>
  <c r="V43" i="23"/>
  <c r="X32" i="22"/>
  <c r="X36" i="22"/>
  <c r="K16" i="22" s="1"/>
  <c r="X40" i="22"/>
  <c r="K20" i="22" s="1"/>
  <c r="V43" i="22"/>
  <c r="C21" i="22"/>
  <c r="C12" i="22"/>
  <c r="C19" i="22"/>
  <c r="F16" i="33"/>
  <c r="C16" i="33" s="1"/>
  <c r="X20" i="33"/>
  <c r="H20" i="33" s="1"/>
  <c r="F12" i="33"/>
  <c r="C12" i="33" s="1"/>
  <c r="V23" i="33"/>
  <c r="X23" i="33" s="1"/>
  <c r="X17" i="23"/>
  <c r="H17" i="23" s="1"/>
  <c r="X21" i="23"/>
  <c r="H21" i="23" s="1"/>
  <c r="V23" i="23"/>
  <c r="X12" i="22"/>
  <c r="X20" i="22"/>
  <c r="V23" i="22"/>
  <c r="F14" i="22"/>
  <c r="C14" i="22" s="1"/>
  <c r="F22" i="22"/>
  <c r="C22" i="22" s="1"/>
  <c r="X41" i="21"/>
  <c r="K21" i="21" s="1"/>
  <c r="X42" i="21"/>
  <c r="C22" i="21"/>
  <c r="C13" i="21"/>
  <c r="I20" i="21"/>
  <c r="C20" i="21" s="1"/>
  <c r="R20" i="11" s="1"/>
  <c r="I21" i="21"/>
  <c r="C21" i="21" s="1"/>
  <c r="C19" i="21"/>
  <c r="I12" i="21"/>
  <c r="C12" i="21" s="1"/>
  <c r="X36" i="21"/>
  <c r="K16" i="21" s="1"/>
  <c r="C16" i="21"/>
  <c r="V43" i="21"/>
  <c r="Y3" i="22"/>
  <c r="Y3" i="21"/>
  <c r="I15" i="5"/>
  <c r="J18" i="5"/>
  <c r="D16" i="31"/>
  <c r="G23" i="31"/>
  <c r="E17" i="31"/>
  <c r="K17" i="5" s="1"/>
  <c r="D14" i="31"/>
  <c r="D20" i="31"/>
  <c r="I19" i="5"/>
  <c r="E13" i="31"/>
  <c r="K13" i="5" s="1"/>
  <c r="E21" i="31"/>
  <c r="K21" i="5" s="1"/>
  <c r="I17" i="5"/>
  <c r="C23" i="31"/>
  <c r="I23" i="5" s="1"/>
  <c r="D12" i="31"/>
  <c r="D11" i="31"/>
  <c r="J11" i="5" s="1"/>
  <c r="I11" i="5"/>
  <c r="X32" i="26"/>
  <c r="K12" i="26" s="1"/>
  <c r="V43" i="26"/>
  <c r="X32" i="25"/>
  <c r="K12" i="25" s="1"/>
  <c r="X36" i="25"/>
  <c r="K16" i="25" s="1"/>
  <c r="X40" i="25"/>
  <c r="K20" i="25" s="1"/>
  <c r="C15" i="25"/>
  <c r="I15" i="11" s="1"/>
  <c r="I14" i="25"/>
  <c r="C14" i="25" s="1"/>
  <c r="I14" i="11" s="1"/>
  <c r="V43" i="25"/>
  <c r="I23" i="25" s="1"/>
  <c r="K22" i="25"/>
  <c r="C18" i="25"/>
  <c r="I18" i="11" s="1"/>
  <c r="F12" i="25"/>
  <c r="C12" i="25" s="1"/>
  <c r="F16" i="25"/>
  <c r="C16" i="25" s="1"/>
  <c r="X20" i="25"/>
  <c r="H20" i="25" s="1"/>
  <c r="V23" i="25"/>
  <c r="F23" i="25" s="1"/>
  <c r="X32" i="24"/>
  <c r="X36" i="24"/>
  <c r="K16" i="24" s="1"/>
  <c r="X40" i="24"/>
  <c r="C12" i="24"/>
  <c r="F12" i="11" s="1"/>
  <c r="J17" i="24"/>
  <c r="V43" i="24"/>
  <c r="C20" i="24"/>
  <c r="F20" i="11" s="1"/>
  <c r="C18" i="24"/>
  <c r="F18" i="11" s="1"/>
  <c r="I13" i="24"/>
  <c r="C13" i="24" s="1"/>
  <c r="F13" i="11" s="1"/>
  <c r="G12" i="33"/>
  <c r="D12" i="33" s="1"/>
  <c r="H12" i="33"/>
  <c r="G18" i="33"/>
  <c r="H18" i="33"/>
  <c r="C17" i="33"/>
  <c r="E17" i="33" s="1"/>
  <c r="G14" i="33"/>
  <c r="H14" i="33"/>
  <c r="G20" i="33"/>
  <c r="C19" i="33"/>
  <c r="H16" i="33"/>
  <c r="G16" i="33"/>
  <c r="D16" i="33" s="1"/>
  <c r="G22" i="33"/>
  <c r="D22" i="33" s="1"/>
  <c r="H22" i="33"/>
  <c r="C15" i="33"/>
  <c r="D15" i="33"/>
  <c r="K12" i="33"/>
  <c r="K16" i="33"/>
  <c r="K22" i="33"/>
  <c r="H11" i="33"/>
  <c r="H13" i="33"/>
  <c r="H15" i="33"/>
  <c r="H17" i="33"/>
  <c r="H21" i="33"/>
  <c r="J14" i="33"/>
  <c r="J18" i="33"/>
  <c r="J20" i="33"/>
  <c r="H19" i="33"/>
  <c r="I23" i="33"/>
  <c r="K11" i="33"/>
  <c r="K13" i="33"/>
  <c r="K15" i="33"/>
  <c r="K19" i="33"/>
  <c r="K21" i="33"/>
  <c r="N23" i="32"/>
  <c r="D22" i="32"/>
  <c r="M22" i="5" s="1"/>
  <c r="D14" i="32"/>
  <c r="M14" i="5" s="1"/>
  <c r="D17" i="32"/>
  <c r="M17" i="5" s="1"/>
  <c r="D20" i="32"/>
  <c r="M20" i="5" s="1"/>
  <c r="D12" i="32"/>
  <c r="M12" i="5" s="1"/>
  <c r="D15" i="32"/>
  <c r="M15" i="5" s="1"/>
  <c r="D21" i="32"/>
  <c r="M21" i="5" s="1"/>
  <c r="D18" i="32"/>
  <c r="M18" i="5" s="1"/>
  <c r="D13" i="32"/>
  <c r="M13" i="5" s="1"/>
  <c r="D16" i="32"/>
  <c r="M16" i="5" s="1"/>
  <c r="D19" i="32"/>
  <c r="M19" i="5" s="1"/>
  <c r="L14" i="5"/>
  <c r="G23" i="32"/>
  <c r="H23" i="32" s="1"/>
  <c r="L18" i="5"/>
  <c r="L21" i="5"/>
  <c r="L17" i="5"/>
  <c r="L13" i="5"/>
  <c r="L16" i="5"/>
  <c r="L12" i="5"/>
  <c r="L19" i="5"/>
  <c r="L15" i="5"/>
  <c r="E20" i="32"/>
  <c r="N20" i="5" s="1"/>
  <c r="C23" i="32"/>
  <c r="D11" i="32"/>
  <c r="E11" i="31"/>
  <c r="K11" i="5" s="1"/>
  <c r="D21" i="30"/>
  <c r="P21" i="10" s="1"/>
  <c r="G23" i="30"/>
  <c r="Z61" i="30"/>
  <c r="M23" i="30" s="1"/>
  <c r="L13" i="30"/>
  <c r="L17" i="30"/>
  <c r="L21" i="30"/>
  <c r="AJ42" i="30"/>
  <c r="Z42" i="30" s="1"/>
  <c r="J23" i="30" s="1"/>
  <c r="Z49" i="30"/>
  <c r="M11" i="30" s="1"/>
  <c r="D11" i="30" s="1"/>
  <c r="P11" i="10" s="1"/>
  <c r="F14" i="30"/>
  <c r="C14" i="30" s="1"/>
  <c r="F18" i="30"/>
  <c r="C18" i="30" s="1"/>
  <c r="F22" i="30"/>
  <c r="C22" i="30" s="1"/>
  <c r="Y42" i="30"/>
  <c r="AA49" i="30"/>
  <c r="N11" i="30" s="1"/>
  <c r="AA53" i="30"/>
  <c r="N15" i="30" s="1"/>
  <c r="AA57" i="30"/>
  <c r="N19" i="30" s="1"/>
  <c r="Y61" i="30"/>
  <c r="AA32" i="30"/>
  <c r="K13" i="30" s="1"/>
  <c r="AA36" i="30"/>
  <c r="K17" i="30" s="1"/>
  <c r="AA40" i="30"/>
  <c r="K21" i="30" s="1"/>
  <c r="F13" i="30"/>
  <c r="C13" i="30" s="1"/>
  <c r="F17" i="30"/>
  <c r="C17" i="30" s="1"/>
  <c r="F21" i="30"/>
  <c r="C21" i="30" s="1"/>
  <c r="Z50" i="30"/>
  <c r="M12" i="30" s="1"/>
  <c r="D12" i="30" s="1"/>
  <c r="P12" i="10" s="1"/>
  <c r="F12" i="30"/>
  <c r="C12" i="30" s="1"/>
  <c r="F16" i="30"/>
  <c r="C16" i="30" s="1"/>
  <c r="F20" i="30"/>
  <c r="C20" i="30" s="1"/>
  <c r="AG23" i="22"/>
  <c r="AH23" i="22" s="1"/>
  <c r="K12" i="22"/>
  <c r="AJ23" i="22"/>
  <c r="C20" i="22"/>
  <c r="G20" i="22"/>
  <c r="C16" i="22"/>
  <c r="J13" i="22"/>
  <c r="AC43" i="22"/>
  <c r="F11" i="22"/>
  <c r="C11" i="22" s="1"/>
  <c r="M23" i="22"/>
  <c r="N23" i="22" s="1"/>
  <c r="C18" i="22"/>
  <c r="Z43" i="22"/>
  <c r="H19" i="21"/>
  <c r="AJ23" i="21"/>
  <c r="C14" i="21"/>
  <c r="C17" i="21"/>
  <c r="G15" i="21"/>
  <c r="D23" i="27"/>
  <c r="AC23" i="26"/>
  <c r="AG23" i="26"/>
  <c r="Z43" i="26"/>
  <c r="AG43" i="26"/>
  <c r="Z23" i="26"/>
  <c r="AA23" i="26" s="1"/>
  <c r="J17" i="25"/>
  <c r="J21" i="25"/>
  <c r="M23" i="25"/>
  <c r="N23" i="25" s="1"/>
  <c r="AG23" i="25"/>
  <c r="C11" i="25"/>
  <c r="AC23" i="25"/>
  <c r="Z23" i="25"/>
  <c r="C20" i="25"/>
  <c r="Z43" i="25"/>
  <c r="W43" i="25" s="1"/>
  <c r="K15" i="25"/>
  <c r="C17" i="25"/>
  <c r="C15" i="24"/>
  <c r="F15" i="11" s="1"/>
  <c r="J15" i="24"/>
  <c r="C17" i="24"/>
  <c r="F17" i="11" s="1"/>
  <c r="C22" i="24"/>
  <c r="F22" i="11" s="1"/>
  <c r="P12" i="11"/>
  <c r="G15" i="25"/>
  <c r="D15" i="25" s="1"/>
  <c r="H18" i="25"/>
  <c r="G18" i="25"/>
  <c r="D20" i="25"/>
  <c r="C22" i="25"/>
  <c r="G12" i="25"/>
  <c r="D12" i="25" s="1"/>
  <c r="G13" i="25"/>
  <c r="G22" i="25"/>
  <c r="K19" i="25"/>
  <c r="H14" i="25"/>
  <c r="G16" i="25"/>
  <c r="J16" i="25"/>
  <c r="J22" i="25"/>
  <c r="K13" i="24"/>
  <c r="I11" i="24"/>
  <c r="C14" i="24"/>
  <c r="F14" i="11" s="1"/>
  <c r="AG23" i="24"/>
  <c r="K11" i="24"/>
  <c r="J11" i="24"/>
  <c r="G14" i="24"/>
  <c r="Z43" i="24"/>
  <c r="M23" i="24"/>
  <c r="N23" i="24" s="1"/>
  <c r="C16" i="24"/>
  <c r="F16" i="11" s="1"/>
  <c r="AC43" i="24"/>
  <c r="AG43" i="24"/>
  <c r="J13" i="24"/>
  <c r="G18" i="24"/>
  <c r="G22" i="24"/>
  <c r="C19" i="24"/>
  <c r="F19" i="11" s="1"/>
  <c r="V23" i="24"/>
  <c r="H17" i="24"/>
  <c r="AC23" i="24"/>
  <c r="F11" i="24"/>
  <c r="H13" i="24"/>
  <c r="G20" i="24"/>
  <c r="G16" i="24"/>
  <c r="H16" i="24"/>
  <c r="H12" i="24"/>
  <c r="J16" i="24"/>
  <c r="H11" i="24"/>
  <c r="C21" i="24"/>
  <c r="F21" i="11" s="1"/>
  <c r="H15" i="24"/>
  <c r="G15" i="24"/>
  <c r="J14" i="24"/>
  <c r="G19" i="24"/>
  <c r="D19" i="24" s="1"/>
  <c r="G21" i="24"/>
  <c r="J18" i="24"/>
  <c r="K12" i="24"/>
  <c r="J12" i="24"/>
  <c r="K20" i="24"/>
  <c r="G13" i="24"/>
  <c r="Z23" i="24"/>
  <c r="K17" i="24"/>
  <c r="AG43" i="23"/>
  <c r="X17" i="11"/>
  <c r="AC43" i="23"/>
  <c r="X14" i="11"/>
  <c r="X19" i="11"/>
  <c r="Z43" i="23"/>
  <c r="X16" i="11"/>
  <c r="AN23" i="23"/>
  <c r="AJ23" i="23"/>
  <c r="AG23" i="23"/>
  <c r="AC23" i="23"/>
  <c r="Z23" i="23"/>
  <c r="W23" i="23" s="1"/>
  <c r="G23" i="23" s="1"/>
  <c r="K13" i="22"/>
  <c r="K22" i="22"/>
  <c r="J22" i="22"/>
  <c r="J15" i="22"/>
  <c r="K15" i="22"/>
  <c r="J21" i="22"/>
  <c r="K18" i="22"/>
  <c r="J18" i="22"/>
  <c r="G15" i="22"/>
  <c r="J11" i="22"/>
  <c r="K14" i="22"/>
  <c r="J14" i="22"/>
  <c r="K17" i="22"/>
  <c r="G21" i="22"/>
  <c r="G18" i="22"/>
  <c r="Z23" i="22"/>
  <c r="V23" i="21"/>
  <c r="F23" i="21" s="1"/>
  <c r="J15" i="21"/>
  <c r="H11" i="21"/>
  <c r="K12" i="21"/>
  <c r="Z23" i="21"/>
  <c r="AG23" i="21"/>
  <c r="G13" i="21"/>
  <c r="J22" i="21"/>
  <c r="AN23" i="21"/>
  <c r="F11" i="21"/>
  <c r="C11" i="21" s="1"/>
  <c r="Z43" i="21"/>
  <c r="K14" i="21"/>
  <c r="K20" i="21"/>
  <c r="AC43" i="21"/>
  <c r="M23" i="21"/>
  <c r="AG43" i="21"/>
  <c r="J21" i="21"/>
  <c r="H22" i="21"/>
  <c r="G18" i="21"/>
  <c r="K13" i="21"/>
  <c r="J13" i="21"/>
  <c r="G17" i="21"/>
  <c r="H17" i="21"/>
  <c r="K17" i="21"/>
  <c r="J17" i="21"/>
  <c r="AC23" i="21"/>
  <c r="G13" i="22" l="1"/>
  <c r="G17" i="22"/>
  <c r="D17" i="22" s="1"/>
  <c r="V17" i="11" s="1"/>
  <c r="W43" i="21"/>
  <c r="X43" i="21"/>
  <c r="G20" i="21"/>
  <c r="G16" i="21"/>
  <c r="R11" i="11"/>
  <c r="R12" i="11"/>
  <c r="R19" i="11"/>
  <c r="R13" i="11"/>
  <c r="R22" i="11"/>
  <c r="R17" i="11"/>
  <c r="E17" i="21"/>
  <c r="R21" i="11"/>
  <c r="R14" i="11"/>
  <c r="R16" i="11"/>
  <c r="C14" i="26"/>
  <c r="D19" i="26"/>
  <c r="X39" i="26"/>
  <c r="K19" i="26" s="1"/>
  <c r="E16" i="26"/>
  <c r="C21" i="26"/>
  <c r="L21" i="11" s="1"/>
  <c r="E22" i="26"/>
  <c r="X33" i="25"/>
  <c r="K13" i="25" s="1"/>
  <c r="G17" i="25"/>
  <c r="D17" i="25" s="1"/>
  <c r="J17" i="11" s="1"/>
  <c r="W23" i="25"/>
  <c r="D19" i="25"/>
  <c r="E19" i="25" s="1"/>
  <c r="K19" i="11" s="1"/>
  <c r="D15" i="24"/>
  <c r="G15" i="11" s="1"/>
  <c r="J21" i="24"/>
  <c r="D21" i="24" s="1"/>
  <c r="G21" i="11" s="1"/>
  <c r="W23" i="24"/>
  <c r="F23" i="24"/>
  <c r="X23" i="24"/>
  <c r="E14" i="32"/>
  <c r="N14" i="5" s="1"/>
  <c r="D23" i="31"/>
  <c r="J23" i="5" s="1"/>
  <c r="AA23" i="21"/>
  <c r="W23" i="21"/>
  <c r="X23" i="21" s="1"/>
  <c r="H23" i="21" s="1"/>
  <c r="E23" i="27"/>
  <c r="Q23" i="11" s="1"/>
  <c r="P23" i="11"/>
  <c r="D11" i="33"/>
  <c r="AB11" i="11" s="1"/>
  <c r="W23" i="33"/>
  <c r="G16" i="22"/>
  <c r="D16" i="22" s="1"/>
  <c r="V16" i="11" s="1"/>
  <c r="W23" i="22"/>
  <c r="X23" i="22" s="1"/>
  <c r="X11" i="22"/>
  <c r="H11" i="22" s="1"/>
  <c r="F23" i="33"/>
  <c r="C23" i="33" s="1"/>
  <c r="W43" i="33"/>
  <c r="AA11" i="11"/>
  <c r="E11" i="33"/>
  <c r="AC11" i="11" s="1"/>
  <c r="AA16" i="11"/>
  <c r="E16" i="33"/>
  <c r="AC16" i="11" s="1"/>
  <c r="AA21" i="11"/>
  <c r="E21" i="33"/>
  <c r="AC21" i="11" s="1"/>
  <c r="AA14" i="11"/>
  <c r="E14" i="33"/>
  <c r="AA15" i="11"/>
  <c r="E15" i="33"/>
  <c r="AC15" i="11" s="1"/>
  <c r="AA20" i="11"/>
  <c r="E20" i="33"/>
  <c r="AC20" i="11" s="1"/>
  <c r="AA12" i="11"/>
  <c r="E12" i="33"/>
  <c r="AC12" i="11" s="1"/>
  <c r="AA22" i="11"/>
  <c r="E22" i="33"/>
  <c r="AC22" i="11" s="1"/>
  <c r="AA18" i="11"/>
  <c r="E18" i="33"/>
  <c r="AA19" i="11"/>
  <c r="E19" i="33"/>
  <c r="AC19" i="11" s="1"/>
  <c r="D20" i="33"/>
  <c r="AB20" i="11" s="1"/>
  <c r="AA13" i="11"/>
  <c r="E13" i="33"/>
  <c r="E18" i="23"/>
  <c r="X18" i="11"/>
  <c r="E21" i="23"/>
  <c r="X21" i="11"/>
  <c r="X20" i="11"/>
  <c r="C22" i="23"/>
  <c r="D23" i="23"/>
  <c r="C11" i="23"/>
  <c r="X43" i="23"/>
  <c r="K23" i="23" s="1"/>
  <c r="I23" i="23"/>
  <c r="X12" i="11"/>
  <c r="C15" i="23"/>
  <c r="C13" i="23"/>
  <c r="X23" i="23"/>
  <c r="H23" i="23" s="1"/>
  <c r="F23" i="23"/>
  <c r="W43" i="23"/>
  <c r="J23" i="23" s="1"/>
  <c r="U17" i="11"/>
  <c r="U12" i="11"/>
  <c r="W43" i="22"/>
  <c r="X43" i="22" s="1"/>
  <c r="K23" i="22" s="1"/>
  <c r="U14" i="11"/>
  <c r="U16" i="11"/>
  <c r="U19" i="11"/>
  <c r="AA43" i="22"/>
  <c r="U15" i="11"/>
  <c r="U18" i="11"/>
  <c r="AA23" i="22"/>
  <c r="U20" i="11"/>
  <c r="U21" i="11"/>
  <c r="U11" i="11"/>
  <c r="U22" i="11"/>
  <c r="E17" i="26"/>
  <c r="N17" i="11" s="1"/>
  <c r="L17" i="11"/>
  <c r="E19" i="26"/>
  <c r="E13" i="26"/>
  <c r="N13" i="11" s="1"/>
  <c r="I23" i="26"/>
  <c r="W43" i="26"/>
  <c r="J23" i="26" s="1"/>
  <c r="D23" i="26" s="1"/>
  <c r="C11" i="26"/>
  <c r="L11" i="11" s="1"/>
  <c r="C15" i="26"/>
  <c r="AA43" i="26"/>
  <c r="E14" i="26"/>
  <c r="F23" i="26"/>
  <c r="E21" i="26"/>
  <c r="W23" i="26"/>
  <c r="G23" i="26" s="1"/>
  <c r="D13" i="25"/>
  <c r="E13" i="25" s="1"/>
  <c r="K13" i="11" s="1"/>
  <c r="X38" i="25"/>
  <c r="K18" i="25" s="1"/>
  <c r="D18" i="25"/>
  <c r="J18" i="11" s="1"/>
  <c r="X43" i="25"/>
  <c r="K23" i="25" s="1"/>
  <c r="AA43" i="25"/>
  <c r="G11" i="25"/>
  <c r="D11" i="25" s="1"/>
  <c r="J11" i="11" s="1"/>
  <c r="AA23" i="25"/>
  <c r="E15" i="25"/>
  <c r="K15" i="11" s="1"/>
  <c r="X23" i="25"/>
  <c r="H23" i="25" s="1"/>
  <c r="AA43" i="24"/>
  <c r="W43" i="24"/>
  <c r="X43" i="24" s="1"/>
  <c r="K23" i="24" s="1"/>
  <c r="E15" i="30"/>
  <c r="Q15" i="10" s="1"/>
  <c r="O15" i="10"/>
  <c r="E11" i="30"/>
  <c r="Q11" i="10" s="1"/>
  <c r="O11" i="10"/>
  <c r="D18" i="30"/>
  <c r="P18" i="10" s="1"/>
  <c r="D14" i="30"/>
  <c r="P14" i="10" s="1"/>
  <c r="D22" i="30"/>
  <c r="P22" i="10" s="1"/>
  <c r="E20" i="30"/>
  <c r="Q20" i="10" s="1"/>
  <c r="O20" i="10"/>
  <c r="E12" i="30"/>
  <c r="Q12" i="10" s="1"/>
  <c r="O12" i="10"/>
  <c r="E22" i="30"/>
  <c r="Q22" i="10" s="1"/>
  <c r="O22" i="10"/>
  <c r="E21" i="30"/>
  <c r="Q21" i="10" s="1"/>
  <c r="O21" i="10"/>
  <c r="E18" i="30"/>
  <c r="Q18" i="10" s="1"/>
  <c r="O18" i="10"/>
  <c r="E14" i="30"/>
  <c r="Q14" i="10" s="1"/>
  <c r="O14" i="10"/>
  <c r="E13" i="30"/>
  <c r="Q13" i="10" s="1"/>
  <c r="O13" i="10"/>
  <c r="E17" i="30"/>
  <c r="Q17" i="10" s="1"/>
  <c r="O17" i="10"/>
  <c r="E16" i="30"/>
  <c r="Q16" i="10" s="1"/>
  <c r="O16" i="10"/>
  <c r="E22" i="31"/>
  <c r="K22" i="5" s="1"/>
  <c r="J22" i="5"/>
  <c r="E17" i="32"/>
  <c r="N17" i="5" s="1"/>
  <c r="AC13" i="11"/>
  <c r="D11" i="22"/>
  <c r="V11" i="11" s="1"/>
  <c r="D21" i="22"/>
  <c r="V21" i="11" s="1"/>
  <c r="D20" i="22"/>
  <c r="V20" i="11" s="1"/>
  <c r="I23" i="22"/>
  <c r="AB16" i="11"/>
  <c r="AB12" i="11"/>
  <c r="AB15" i="11"/>
  <c r="AB22" i="11"/>
  <c r="AB21" i="11"/>
  <c r="AC17" i="11"/>
  <c r="AA17" i="11"/>
  <c r="F23" i="22"/>
  <c r="D22" i="21"/>
  <c r="S22" i="11" s="1"/>
  <c r="I23" i="21"/>
  <c r="C23" i="21" s="1"/>
  <c r="R23" i="11" s="1"/>
  <c r="E23" i="31"/>
  <c r="K23" i="5" s="1"/>
  <c r="E14" i="31"/>
  <c r="K14" i="5" s="1"/>
  <c r="J14" i="5"/>
  <c r="E20" i="31"/>
  <c r="K20" i="5" s="1"/>
  <c r="J20" i="5"/>
  <c r="E16" i="31"/>
  <c r="K16" i="5" s="1"/>
  <c r="J16" i="5"/>
  <c r="E12" i="31"/>
  <c r="K12" i="5" s="1"/>
  <c r="J12" i="5"/>
  <c r="L19" i="11"/>
  <c r="L13" i="11"/>
  <c r="L20" i="11"/>
  <c r="L18" i="11"/>
  <c r="L14" i="11"/>
  <c r="L12" i="11"/>
  <c r="E14" i="25"/>
  <c r="K14" i="11" s="1"/>
  <c r="E18" i="25"/>
  <c r="K18" i="11" s="1"/>
  <c r="C23" i="25"/>
  <c r="I23" i="11" s="1"/>
  <c r="I11" i="11"/>
  <c r="I17" i="11"/>
  <c r="E17" i="25"/>
  <c r="K17" i="11" s="1"/>
  <c r="I22" i="11"/>
  <c r="I20" i="11"/>
  <c r="E20" i="25"/>
  <c r="K20" i="11" s="1"/>
  <c r="I16" i="11"/>
  <c r="I12" i="11"/>
  <c r="E12" i="25"/>
  <c r="K12" i="11" s="1"/>
  <c r="D13" i="24"/>
  <c r="E13" i="24" s="1"/>
  <c r="H13" i="11" s="1"/>
  <c r="I23" i="24"/>
  <c r="C23" i="24" s="1"/>
  <c r="F23" i="11" s="1"/>
  <c r="D11" i="24"/>
  <c r="G11" i="11" s="1"/>
  <c r="E15" i="24"/>
  <c r="H15" i="11" s="1"/>
  <c r="G19" i="11"/>
  <c r="E19" i="24"/>
  <c r="H19" i="11" s="1"/>
  <c r="E21" i="24"/>
  <c r="H21" i="11" s="1"/>
  <c r="G23" i="33"/>
  <c r="H23" i="33"/>
  <c r="J23" i="33"/>
  <c r="K23" i="33"/>
  <c r="D14" i="33"/>
  <c r="D18" i="33"/>
  <c r="D23" i="32"/>
  <c r="M23" i="5" s="1"/>
  <c r="L23" i="5"/>
  <c r="E11" i="32"/>
  <c r="N11" i="5" s="1"/>
  <c r="M11" i="5"/>
  <c r="D23" i="30"/>
  <c r="P23" i="10" s="1"/>
  <c r="H23" i="30"/>
  <c r="F23" i="30"/>
  <c r="AA42" i="30"/>
  <c r="K23" i="30" s="1"/>
  <c r="I23" i="30"/>
  <c r="L23" i="30"/>
  <c r="AA61" i="30"/>
  <c r="N23" i="30" s="1"/>
  <c r="H22" i="22"/>
  <c r="H20" i="22"/>
  <c r="D18" i="22"/>
  <c r="V18" i="11" s="1"/>
  <c r="G19" i="22"/>
  <c r="D19" i="22" s="1"/>
  <c r="V19" i="11" s="1"/>
  <c r="H12" i="22"/>
  <c r="D15" i="22"/>
  <c r="V15" i="11" s="1"/>
  <c r="K15" i="21"/>
  <c r="H14" i="21"/>
  <c r="J18" i="21"/>
  <c r="D18" i="21" s="1"/>
  <c r="G21" i="21"/>
  <c r="D21" i="21" s="1"/>
  <c r="E21" i="21" s="1"/>
  <c r="G19" i="21"/>
  <c r="D19" i="21" s="1"/>
  <c r="S19" i="11" s="1"/>
  <c r="H12" i="21"/>
  <c r="H16" i="21"/>
  <c r="H15" i="21"/>
  <c r="J16" i="21"/>
  <c r="M13" i="11"/>
  <c r="J12" i="11"/>
  <c r="G21" i="25"/>
  <c r="D21" i="25" s="1"/>
  <c r="E21" i="25" s="1"/>
  <c r="J15" i="11"/>
  <c r="J20" i="11"/>
  <c r="D14" i="24"/>
  <c r="E14" i="24" s="1"/>
  <c r="D22" i="25"/>
  <c r="E22" i="25" s="1"/>
  <c r="G23" i="25"/>
  <c r="D16" i="25"/>
  <c r="E16" i="25" s="1"/>
  <c r="J23" i="25"/>
  <c r="H22" i="24"/>
  <c r="H18" i="24"/>
  <c r="H20" i="24"/>
  <c r="G17" i="24"/>
  <c r="D17" i="24" s="1"/>
  <c r="E17" i="24" s="1"/>
  <c r="H14" i="24"/>
  <c r="C11" i="24"/>
  <c r="D22" i="24"/>
  <c r="E22" i="24" s="1"/>
  <c r="D12" i="24"/>
  <c r="E12" i="24" s="1"/>
  <c r="D20" i="24"/>
  <c r="E20" i="24" s="1"/>
  <c r="D18" i="24"/>
  <c r="E18" i="24" s="1"/>
  <c r="D16" i="24"/>
  <c r="E16" i="24" s="1"/>
  <c r="D12" i="22"/>
  <c r="V12" i="11" s="1"/>
  <c r="D13" i="22"/>
  <c r="D22" i="22"/>
  <c r="V22" i="11" s="1"/>
  <c r="D14" i="22"/>
  <c r="V14" i="11" s="1"/>
  <c r="D17" i="21"/>
  <c r="S17" i="11" s="1"/>
  <c r="J12" i="21"/>
  <c r="D12" i="21" s="1"/>
  <c r="E12" i="21" s="1"/>
  <c r="D15" i="21"/>
  <c r="E15" i="21" s="1"/>
  <c r="J20" i="21"/>
  <c r="D20" i="21" s="1"/>
  <c r="E20" i="21" s="1"/>
  <c r="D13" i="21"/>
  <c r="S13" i="11" s="1"/>
  <c r="J23" i="21"/>
  <c r="K22" i="21"/>
  <c r="J14" i="21"/>
  <c r="D14" i="21" s="1"/>
  <c r="E14" i="21" s="1"/>
  <c r="H13" i="21"/>
  <c r="J11" i="21"/>
  <c r="D11" i="21" s="1"/>
  <c r="S11" i="11" s="1"/>
  <c r="K11" i="21"/>
  <c r="C23" i="22" l="1"/>
  <c r="J23" i="22"/>
  <c r="D16" i="21"/>
  <c r="E16" i="21" s="1"/>
  <c r="C14" i="11"/>
  <c r="C16" i="11"/>
  <c r="S18" i="11"/>
  <c r="E18" i="21"/>
  <c r="T18" i="11" s="1"/>
  <c r="E22" i="21"/>
  <c r="T22" i="11" s="1"/>
  <c r="E13" i="21"/>
  <c r="T13" i="11" s="1"/>
  <c r="E19" i="21"/>
  <c r="T19" i="11" s="1"/>
  <c r="E11" i="21"/>
  <c r="T11" i="11" s="1"/>
  <c r="C21" i="11"/>
  <c r="C17" i="11"/>
  <c r="J19" i="11"/>
  <c r="J13" i="11"/>
  <c r="J23" i="24"/>
  <c r="G13" i="11"/>
  <c r="E11" i="25"/>
  <c r="K11" i="11" s="1"/>
  <c r="E19" i="22"/>
  <c r="W19" i="11" s="1"/>
  <c r="E11" i="22"/>
  <c r="W11" i="11" s="1"/>
  <c r="E15" i="23"/>
  <c r="X15" i="11"/>
  <c r="E11" i="23"/>
  <c r="X11" i="11"/>
  <c r="E22" i="23"/>
  <c r="Z22" i="11" s="1"/>
  <c r="X22" i="11"/>
  <c r="C23" i="23"/>
  <c r="C22" i="11"/>
  <c r="E13" i="23"/>
  <c r="X13" i="11"/>
  <c r="C13" i="11" s="1"/>
  <c r="E21" i="22"/>
  <c r="W21" i="11" s="1"/>
  <c r="E20" i="22"/>
  <c r="W20" i="11" s="1"/>
  <c r="E14" i="22"/>
  <c r="W14" i="11" s="1"/>
  <c r="C18" i="11"/>
  <c r="E18" i="22"/>
  <c r="W18" i="11" s="1"/>
  <c r="E12" i="22"/>
  <c r="W12" i="11" s="1"/>
  <c r="C19" i="11"/>
  <c r="E15" i="22"/>
  <c r="W15" i="11" s="1"/>
  <c r="E16" i="22"/>
  <c r="W16" i="11" s="1"/>
  <c r="V13" i="11"/>
  <c r="E13" i="22"/>
  <c r="W13" i="11" s="1"/>
  <c r="E22" i="22"/>
  <c r="W22" i="11" s="1"/>
  <c r="E17" i="22"/>
  <c r="W17" i="11" s="1"/>
  <c r="AA23" i="11"/>
  <c r="E23" i="33"/>
  <c r="U23" i="11"/>
  <c r="X43" i="26"/>
  <c r="K23" i="26" s="1"/>
  <c r="L15" i="11"/>
  <c r="C15" i="11" s="1"/>
  <c r="E15" i="26"/>
  <c r="N15" i="11" s="1"/>
  <c r="E11" i="26"/>
  <c r="C23" i="26"/>
  <c r="E23" i="26" s="1"/>
  <c r="X23" i="26"/>
  <c r="H23" i="26" s="1"/>
  <c r="E11" i="24"/>
  <c r="H11" i="11" s="1"/>
  <c r="C20" i="11"/>
  <c r="AC18" i="11"/>
  <c r="AB18" i="11"/>
  <c r="AC14" i="11"/>
  <c r="AB14" i="11"/>
  <c r="S14" i="11"/>
  <c r="T14" i="11"/>
  <c r="C12" i="11"/>
  <c r="D23" i="33"/>
  <c r="E23" i="32"/>
  <c r="N23" i="5" s="1"/>
  <c r="C23" i="30"/>
  <c r="Z17" i="11"/>
  <c r="Y17" i="11"/>
  <c r="Y22" i="11"/>
  <c r="Z20" i="11"/>
  <c r="Y20" i="11"/>
  <c r="Z12" i="11"/>
  <c r="Y12" i="11"/>
  <c r="Z16" i="11"/>
  <c r="Y16" i="11"/>
  <c r="Z13" i="11"/>
  <c r="Y13" i="11"/>
  <c r="Z14" i="11"/>
  <c r="Y14" i="11"/>
  <c r="Z21" i="11"/>
  <c r="Y21" i="11"/>
  <c r="Z18" i="11"/>
  <c r="Y18" i="11"/>
  <c r="Z15" i="11"/>
  <c r="Y15" i="11"/>
  <c r="Z11" i="11"/>
  <c r="Y11" i="11"/>
  <c r="Z19" i="11"/>
  <c r="Y19" i="11"/>
  <c r="T21" i="11"/>
  <c r="S21" i="11"/>
  <c r="T17" i="11"/>
  <c r="T16" i="11"/>
  <c r="T20" i="11"/>
  <c r="S20" i="11"/>
  <c r="K23" i="21"/>
  <c r="T15" i="11"/>
  <c r="S15" i="11"/>
  <c r="T12" i="11"/>
  <c r="S12" i="11"/>
  <c r="M15" i="11"/>
  <c r="N21" i="11"/>
  <c r="M21" i="11"/>
  <c r="N14" i="11"/>
  <c r="M14" i="11"/>
  <c r="M23" i="11"/>
  <c r="N18" i="11"/>
  <c r="M18" i="11"/>
  <c r="M17" i="11"/>
  <c r="N19" i="11"/>
  <c r="M19" i="11"/>
  <c r="N20" i="11"/>
  <c r="M20" i="11"/>
  <c r="N22" i="11"/>
  <c r="M22" i="11"/>
  <c r="N16" i="11"/>
  <c r="M16" i="11"/>
  <c r="N12" i="11"/>
  <c r="M12" i="11"/>
  <c r="K16" i="11"/>
  <c r="J16" i="11"/>
  <c r="K22" i="11"/>
  <c r="J22" i="11"/>
  <c r="K21" i="11"/>
  <c r="J21" i="11"/>
  <c r="H22" i="11"/>
  <c r="G22" i="11"/>
  <c r="H12" i="11"/>
  <c r="G12" i="11"/>
  <c r="H14" i="11"/>
  <c r="G14" i="11"/>
  <c r="F11" i="11"/>
  <c r="H17" i="11"/>
  <c r="G17" i="11"/>
  <c r="H16" i="11"/>
  <c r="G16" i="11"/>
  <c r="H18" i="11"/>
  <c r="G18" i="11"/>
  <c r="H20" i="11"/>
  <c r="G20" i="11"/>
  <c r="D23" i="25"/>
  <c r="G23" i="24"/>
  <c r="D23" i="24" s="1"/>
  <c r="H23" i="24"/>
  <c r="H23" i="22"/>
  <c r="G23" i="22"/>
  <c r="G23" i="21"/>
  <c r="D23" i="21" s="1"/>
  <c r="E23" i="21" s="1"/>
  <c r="D23" i="22" l="1"/>
  <c r="E23" i="22" s="1"/>
  <c r="S16" i="11"/>
  <c r="L23" i="11"/>
  <c r="E23" i="23"/>
  <c r="X23" i="11"/>
  <c r="D13" i="11"/>
  <c r="E13" i="11" s="1"/>
  <c r="D15" i="11"/>
  <c r="E15" i="11" s="1"/>
  <c r="D17" i="11"/>
  <c r="E17" i="11" s="1"/>
  <c r="N16" i="4" s="1"/>
  <c r="D14" i="11"/>
  <c r="E14" i="11" s="1"/>
  <c r="D19" i="11"/>
  <c r="E19" i="11" s="1"/>
  <c r="D22" i="11"/>
  <c r="E22" i="11" s="1"/>
  <c r="D18" i="11"/>
  <c r="E18" i="11" s="1"/>
  <c r="E23" i="30"/>
  <c r="Q23" i="10" s="1"/>
  <c r="O23" i="10"/>
  <c r="AC23" i="11"/>
  <c r="AB23" i="11"/>
  <c r="D16" i="11"/>
  <c r="E16" i="11" s="1"/>
  <c r="D20" i="11"/>
  <c r="E20" i="11" s="1"/>
  <c r="D12" i="11"/>
  <c r="E12" i="11" s="1"/>
  <c r="D21" i="11"/>
  <c r="E21" i="11" s="1"/>
  <c r="N20" i="4" s="1"/>
  <c r="W23" i="11"/>
  <c r="T23" i="11"/>
  <c r="S23" i="11"/>
  <c r="N23" i="11"/>
  <c r="J23" i="11"/>
  <c r="E23" i="25"/>
  <c r="K23" i="11" s="1"/>
  <c r="G23" i="11"/>
  <c r="E23" i="24"/>
  <c r="H23" i="11" s="1"/>
  <c r="N11" i="11"/>
  <c r="M11" i="11"/>
  <c r="D11" i="11" s="1"/>
  <c r="C11" i="11"/>
  <c r="M23" i="14"/>
  <c r="I23" i="14"/>
  <c r="F23" i="14"/>
  <c r="E5" i="13"/>
  <c r="E5" i="12"/>
  <c r="E3" i="12"/>
  <c r="E3" i="13"/>
  <c r="N13" i="13"/>
  <c r="C13" i="13" s="1"/>
  <c r="N14" i="13"/>
  <c r="C14" i="13" s="1"/>
  <c r="N15" i="13"/>
  <c r="C15" i="13" s="1"/>
  <c r="E15" i="13" s="1"/>
  <c r="N16" i="13"/>
  <c r="C16" i="13" s="1"/>
  <c r="E16" i="13" s="1"/>
  <c r="N17" i="13"/>
  <c r="N18" i="13"/>
  <c r="C18" i="13" s="1"/>
  <c r="E18" i="13" s="1"/>
  <c r="N19" i="13"/>
  <c r="C19" i="13" s="1"/>
  <c r="N20" i="13"/>
  <c r="C20" i="13" s="1"/>
  <c r="N21" i="13"/>
  <c r="C21" i="13" s="1"/>
  <c r="E21" i="13" s="1"/>
  <c r="N22" i="13"/>
  <c r="C22" i="13" s="1"/>
  <c r="E22" i="13" s="1"/>
  <c r="N23" i="13"/>
  <c r="C23" i="13" s="1"/>
  <c r="C12" i="13"/>
  <c r="E12" i="13" s="1"/>
  <c r="E5" i="10"/>
  <c r="E3" i="10"/>
  <c r="E5" i="15"/>
  <c r="AB5" i="15" s="1"/>
  <c r="E5" i="18"/>
  <c r="AB5" i="18" s="1"/>
  <c r="E5" i="19"/>
  <c r="AB5" i="19" s="1"/>
  <c r="AJ60" i="19"/>
  <c r="AF60" i="19"/>
  <c r="AC60" i="19"/>
  <c r="Y60" i="19"/>
  <c r="AJ59" i="19"/>
  <c r="AF59" i="19"/>
  <c r="AC59" i="19"/>
  <c r="Z59" i="19" s="1"/>
  <c r="Y59" i="19"/>
  <c r="AJ58" i="19"/>
  <c r="AF58" i="19"/>
  <c r="AC58" i="19"/>
  <c r="Z58" i="19" s="1"/>
  <c r="Y58" i="19"/>
  <c r="AJ57" i="19"/>
  <c r="AF57" i="19"/>
  <c r="AC57" i="19"/>
  <c r="Z57" i="19" s="1"/>
  <c r="Y57" i="19"/>
  <c r="AJ56" i="19"/>
  <c r="AF56" i="19"/>
  <c r="AC56" i="19"/>
  <c r="Z56" i="19" s="1"/>
  <c r="Y56" i="19"/>
  <c r="AJ55" i="19"/>
  <c r="AF55" i="19"/>
  <c r="AC55" i="19"/>
  <c r="Z55" i="19" s="1"/>
  <c r="Y55" i="19"/>
  <c r="AJ54" i="19"/>
  <c r="AF54" i="19"/>
  <c r="AC54" i="19"/>
  <c r="Z54" i="19" s="1"/>
  <c r="Y54" i="19"/>
  <c r="AJ53" i="19"/>
  <c r="AF53" i="19"/>
  <c r="AC53" i="19"/>
  <c r="Z53" i="19" s="1"/>
  <c r="Y53" i="19"/>
  <c r="AJ52" i="19"/>
  <c r="AF52" i="19"/>
  <c r="AC52" i="19"/>
  <c r="Z52" i="19" s="1"/>
  <c r="Y52" i="19"/>
  <c r="AJ51" i="19"/>
  <c r="AF51" i="19"/>
  <c r="AC51" i="19"/>
  <c r="Z51" i="19" s="1"/>
  <c r="Y51" i="19"/>
  <c r="AJ50" i="19"/>
  <c r="AF50" i="19"/>
  <c r="AC50" i="19"/>
  <c r="Z50" i="19" s="1"/>
  <c r="Y50" i="19"/>
  <c r="AJ49" i="19"/>
  <c r="AF49" i="19"/>
  <c r="AC49" i="19"/>
  <c r="Y49" i="19"/>
  <c r="AA49" i="19" s="1"/>
  <c r="AJ41" i="19"/>
  <c r="AF41" i="19"/>
  <c r="AC41" i="19"/>
  <c r="Z41" i="19" s="1"/>
  <c r="Y41" i="19"/>
  <c r="AA41" i="19" s="1"/>
  <c r="AJ40" i="19"/>
  <c r="AF40" i="19"/>
  <c r="AC40" i="19"/>
  <c r="Z40" i="19" s="1"/>
  <c r="Y40" i="19"/>
  <c r="AJ39" i="19"/>
  <c r="AF39" i="19"/>
  <c r="AC39" i="19"/>
  <c r="Z39" i="19" s="1"/>
  <c r="Y39" i="19"/>
  <c r="AJ38" i="19"/>
  <c r="AF38" i="19"/>
  <c r="AC38" i="19"/>
  <c r="Z38" i="19" s="1"/>
  <c r="Y38" i="19"/>
  <c r="AJ37" i="19"/>
  <c r="AF37" i="19"/>
  <c r="AC37" i="19"/>
  <c r="Z37" i="19" s="1"/>
  <c r="Y37" i="19"/>
  <c r="AJ36" i="19"/>
  <c r="AF36" i="19"/>
  <c r="AC36" i="19"/>
  <c r="Z36" i="19" s="1"/>
  <c r="Y36" i="19"/>
  <c r="AJ35" i="19"/>
  <c r="AF35" i="19"/>
  <c r="AC35" i="19"/>
  <c r="Z35" i="19" s="1"/>
  <c r="Y35" i="19"/>
  <c r="AJ34" i="19"/>
  <c r="AF34" i="19"/>
  <c r="AC34" i="19"/>
  <c r="Z34" i="19" s="1"/>
  <c r="Y34" i="19"/>
  <c r="AJ33" i="19"/>
  <c r="AF33" i="19"/>
  <c r="AC33" i="19"/>
  <c r="Z33" i="19" s="1"/>
  <c r="Y33" i="19"/>
  <c r="AJ32" i="19"/>
  <c r="AF32" i="19"/>
  <c r="AC32" i="19"/>
  <c r="Z32" i="19" s="1"/>
  <c r="Y32" i="19"/>
  <c r="AJ31" i="19"/>
  <c r="AF31" i="19"/>
  <c r="AC31" i="19"/>
  <c r="Z31" i="19" s="1"/>
  <c r="Y31" i="19"/>
  <c r="AJ30" i="19"/>
  <c r="AF30" i="19"/>
  <c r="AC30" i="19"/>
  <c r="Y30" i="19"/>
  <c r="AA30" i="19" s="1"/>
  <c r="AQ22" i="19"/>
  <c r="AM22" i="19"/>
  <c r="AJ22" i="19"/>
  <c r="AF22" i="19"/>
  <c r="AC22" i="19"/>
  <c r="Z22" i="19" s="1"/>
  <c r="Y22" i="19"/>
  <c r="P22" i="19"/>
  <c r="AQ21" i="19"/>
  <c r="AM21" i="19"/>
  <c r="AJ21" i="19"/>
  <c r="AF21" i="19"/>
  <c r="AC21" i="19"/>
  <c r="Y21" i="19"/>
  <c r="P21" i="19"/>
  <c r="AQ20" i="19"/>
  <c r="AM20" i="19"/>
  <c r="AJ20" i="19"/>
  <c r="AF20" i="19"/>
  <c r="AC20" i="19"/>
  <c r="Y20" i="19"/>
  <c r="P20" i="19"/>
  <c r="AQ19" i="19"/>
  <c r="AM19" i="19"/>
  <c r="AJ19" i="19"/>
  <c r="AF19" i="19"/>
  <c r="AC19" i="19"/>
  <c r="Y19" i="19"/>
  <c r="P19" i="19"/>
  <c r="AQ18" i="19"/>
  <c r="AM18" i="19"/>
  <c r="AJ18" i="19"/>
  <c r="AF18" i="19"/>
  <c r="AC18" i="19"/>
  <c r="Y18" i="19"/>
  <c r="P18" i="19"/>
  <c r="AQ17" i="19"/>
  <c r="AM17" i="19"/>
  <c r="AJ17" i="19"/>
  <c r="AF17" i="19"/>
  <c r="AC17" i="19"/>
  <c r="Z17" i="19" s="1"/>
  <c r="Y17" i="19"/>
  <c r="P17" i="19"/>
  <c r="AQ16" i="19"/>
  <c r="AM16" i="19"/>
  <c r="AJ16" i="19"/>
  <c r="AF16" i="19"/>
  <c r="AC16" i="19"/>
  <c r="Y16" i="19"/>
  <c r="P16" i="19"/>
  <c r="AQ15" i="19"/>
  <c r="AM15" i="19"/>
  <c r="AJ15" i="19"/>
  <c r="AF15" i="19"/>
  <c r="AC15" i="19"/>
  <c r="Z15" i="19" s="1"/>
  <c r="Y15" i="19"/>
  <c r="P15" i="19"/>
  <c r="AQ14" i="19"/>
  <c r="AM14" i="19"/>
  <c r="AJ14" i="19"/>
  <c r="AF14" i="19"/>
  <c r="AC14" i="19"/>
  <c r="Z14" i="19" s="1"/>
  <c r="Y14" i="19"/>
  <c r="P14" i="19"/>
  <c r="AQ13" i="19"/>
  <c r="AM13" i="19"/>
  <c r="AJ13" i="19"/>
  <c r="AF13" i="19"/>
  <c r="AC13" i="19"/>
  <c r="Y13" i="19"/>
  <c r="P13" i="19"/>
  <c r="AQ12" i="19"/>
  <c r="AM12" i="19"/>
  <c r="AJ12" i="19"/>
  <c r="AF12" i="19"/>
  <c r="AC12" i="19"/>
  <c r="Z12" i="19" s="1"/>
  <c r="Y12" i="19"/>
  <c r="P12" i="19"/>
  <c r="AQ11" i="19"/>
  <c r="AM11" i="19"/>
  <c r="AJ11" i="19"/>
  <c r="AF11" i="19"/>
  <c r="AC11" i="19"/>
  <c r="Y11" i="19"/>
  <c r="AA11" i="19" s="1"/>
  <c r="P11" i="19"/>
  <c r="AJ60" i="18"/>
  <c r="AF60" i="18"/>
  <c r="AC60" i="18"/>
  <c r="Y60" i="18"/>
  <c r="AJ59" i="18"/>
  <c r="AF59" i="18"/>
  <c r="AC59" i="18"/>
  <c r="Y59" i="18"/>
  <c r="AJ58" i="18"/>
  <c r="AF58" i="18"/>
  <c r="AC58" i="18"/>
  <c r="Y58" i="18"/>
  <c r="AJ57" i="18"/>
  <c r="AF57" i="18"/>
  <c r="AC57" i="18"/>
  <c r="Y57" i="18"/>
  <c r="AJ56" i="18"/>
  <c r="AF56" i="18"/>
  <c r="AC56" i="18"/>
  <c r="Y56" i="18"/>
  <c r="AJ55" i="18"/>
  <c r="AF55" i="18"/>
  <c r="AC55" i="18"/>
  <c r="Y55" i="18"/>
  <c r="L17" i="18" s="1"/>
  <c r="AJ54" i="18"/>
  <c r="AF54" i="18"/>
  <c r="AC54" i="18"/>
  <c r="Y54" i="18"/>
  <c r="L16" i="18" s="1"/>
  <c r="AJ53" i="18"/>
  <c r="AF53" i="18"/>
  <c r="AC53" i="18"/>
  <c r="Y53" i="18"/>
  <c r="L15" i="18" s="1"/>
  <c r="AJ52" i="18"/>
  <c r="AF52" i="18"/>
  <c r="AC52" i="18"/>
  <c r="Y52" i="18"/>
  <c r="AJ51" i="18"/>
  <c r="AF51" i="18"/>
  <c r="AC51" i="18"/>
  <c r="Y51" i="18"/>
  <c r="L13" i="18" s="1"/>
  <c r="AJ50" i="18"/>
  <c r="AF50" i="18"/>
  <c r="AC50" i="18"/>
  <c r="Y50" i="18"/>
  <c r="L12" i="18" s="1"/>
  <c r="AJ49" i="18"/>
  <c r="AF49" i="18"/>
  <c r="AC49" i="18"/>
  <c r="Y49" i="18"/>
  <c r="AJ41" i="18"/>
  <c r="AF41" i="18"/>
  <c r="AC41" i="18"/>
  <c r="Y41" i="18"/>
  <c r="I22" i="18" s="1"/>
  <c r="AJ40" i="18"/>
  <c r="AF40" i="18"/>
  <c r="AC40" i="18"/>
  <c r="Y40" i="18"/>
  <c r="I21" i="18" s="1"/>
  <c r="AJ39" i="18"/>
  <c r="AF39" i="18"/>
  <c r="AC39" i="18"/>
  <c r="Y39" i="18"/>
  <c r="I20" i="18" s="1"/>
  <c r="AJ38" i="18"/>
  <c r="AF38" i="18"/>
  <c r="AC38" i="18"/>
  <c r="Y38" i="18"/>
  <c r="AJ37" i="18"/>
  <c r="AF37" i="18"/>
  <c r="AC37" i="18"/>
  <c r="Y37" i="18"/>
  <c r="I18" i="18" s="1"/>
  <c r="AJ36" i="18"/>
  <c r="AF36" i="18"/>
  <c r="AC36" i="18"/>
  <c r="Y36" i="18"/>
  <c r="I17" i="18" s="1"/>
  <c r="AJ35" i="18"/>
  <c r="AF35" i="18"/>
  <c r="AC35" i="18"/>
  <c r="Y35" i="18"/>
  <c r="AJ34" i="18"/>
  <c r="AF34" i="18"/>
  <c r="AC34" i="18"/>
  <c r="Y34" i="18"/>
  <c r="AJ33" i="18"/>
  <c r="AF33" i="18"/>
  <c r="AC33" i="18"/>
  <c r="Y33" i="18"/>
  <c r="I14" i="18" s="1"/>
  <c r="AJ32" i="18"/>
  <c r="AF32" i="18"/>
  <c r="AC32" i="18"/>
  <c r="Y32" i="18"/>
  <c r="I13" i="18" s="1"/>
  <c r="AJ31" i="18"/>
  <c r="AF31" i="18"/>
  <c r="AC31" i="18"/>
  <c r="Y31" i="18"/>
  <c r="I12" i="18" s="1"/>
  <c r="AJ30" i="18"/>
  <c r="AF30" i="18"/>
  <c r="AC30" i="18"/>
  <c r="Y30" i="18"/>
  <c r="AQ22" i="18"/>
  <c r="AM22" i="18"/>
  <c r="AJ22" i="18"/>
  <c r="AF22" i="18"/>
  <c r="AC22" i="18"/>
  <c r="Y22" i="18"/>
  <c r="F22" i="18" s="1"/>
  <c r="P22" i="18"/>
  <c r="AQ21" i="18"/>
  <c r="AM21" i="18"/>
  <c r="AJ21" i="18"/>
  <c r="AF21" i="18"/>
  <c r="AC21" i="18"/>
  <c r="Y21" i="18"/>
  <c r="F21" i="18" s="1"/>
  <c r="P21" i="18"/>
  <c r="AQ20" i="18"/>
  <c r="AM20" i="18"/>
  <c r="AJ20" i="18"/>
  <c r="AF20" i="18"/>
  <c r="AC20" i="18"/>
  <c r="Y20" i="18"/>
  <c r="F20" i="18" s="1"/>
  <c r="P20" i="18"/>
  <c r="AQ19" i="18"/>
  <c r="AM19" i="18"/>
  <c r="AJ19" i="18"/>
  <c r="AF19" i="18"/>
  <c r="AC19" i="18"/>
  <c r="Y19" i="18"/>
  <c r="P19" i="18"/>
  <c r="AQ18" i="18"/>
  <c r="AM18" i="18"/>
  <c r="AJ18" i="18"/>
  <c r="AF18" i="18"/>
  <c r="AC18" i="18"/>
  <c r="Y18" i="18"/>
  <c r="P18" i="18"/>
  <c r="AQ17" i="18"/>
  <c r="AM17" i="18"/>
  <c r="AJ17" i="18"/>
  <c r="AF17" i="18"/>
  <c r="AC17" i="18"/>
  <c r="Y17" i="18"/>
  <c r="P17" i="18"/>
  <c r="AQ16" i="18"/>
  <c r="AM16" i="18"/>
  <c r="AJ16" i="18"/>
  <c r="AF16" i="18"/>
  <c r="AC16" i="18"/>
  <c r="Y16" i="18"/>
  <c r="F16" i="18" s="1"/>
  <c r="P16" i="18"/>
  <c r="AQ15" i="18"/>
  <c r="AM15" i="18"/>
  <c r="AJ15" i="18"/>
  <c r="AF15" i="18"/>
  <c r="AC15" i="18"/>
  <c r="Y15" i="18"/>
  <c r="F15" i="18" s="1"/>
  <c r="P15" i="18"/>
  <c r="AQ14" i="18"/>
  <c r="AM14" i="18"/>
  <c r="AJ14" i="18"/>
  <c r="AF14" i="18"/>
  <c r="AC14" i="18"/>
  <c r="Y14" i="18"/>
  <c r="F14" i="18" s="1"/>
  <c r="P14" i="18"/>
  <c r="L14" i="18"/>
  <c r="AQ13" i="18"/>
  <c r="AM13" i="18"/>
  <c r="AJ13" i="18"/>
  <c r="AF13" i="18"/>
  <c r="AC13" i="18"/>
  <c r="Y13" i="18"/>
  <c r="P13" i="18"/>
  <c r="AQ12" i="18"/>
  <c r="AM12" i="18"/>
  <c r="AJ12" i="18"/>
  <c r="AF12" i="18"/>
  <c r="AC12" i="18"/>
  <c r="Y12" i="18"/>
  <c r="P12" i="18"/>
  <c r="AQ11" i="18"/>
  <c r="AM11" i="18"/>
  <c r="AJ11" i="18"/>
  <c r="AF11" i="18"/>
  <c r="AC11" i="18"/>
  <c r="Y11" i="18"/>
  <c r="P11" i="18"/>
  <c r="AJ60" i="15"/>
  <c r="AF60" i="15"/>
  <c r="AC60" i="15"/>
  <c r="Y60" i="15"/>
  <c r="AJ59" i="15"/>
  <c r="AF59" i="15"/>
  <c r="AC59" i="15"/>
  <c r="Y59" i="15"/>
  <c r="AJ58" i="15"/>
  <c r="AF58" i="15"/>
  <c r="AC58" i="15"/>
  <c r="Y58" i="15"/>
  <c r="L20" i="15" s="1"/>
  <c r="AJ57" i="15"/>
  <c r="AF57" i="15"/>
  <c r="AC57" i="15"/>
  <c r="Y57" i="15"/>
  <c r="AJ56" i="15"/>
  <c r="AF56" i="15"/>
  <c r="AC56" i="15"/>
  <c r="Y56" i="15"/>
  <c r="AJ55" i="15"/>
  <c r="AF55" i="15"/>
  <c r="AC55" i="15"/>
  <c r="Y55" i="15"/>
  <c r="AJ54" i="15"/>
  <c r="AF54" i="15"/>
  <c r="AC54" i="15"/>
  <c r="Y54" i="15"/>
  <c r="AJ53" i="15"/>
  <c r="AF53" i="15"/>
  <c r="AC53" i="15"/>
  <c r="Y53" i="15"/>
  <c r="AJ52" i="15"/>
  <c r="AF52" i="15"/>
  <c r="AC52" i="15"/>
  <c r="Y52" i="15"/>
  <c r="AA52" i="15" s="1"/>
  <c r="AJ51" i="15"/>
  <c r="AF51" i="15"/>
  <c r="AC51" i="15"/>
  <c r="Y51" i="15"/>
  <c r="AJ50" i="15"/>
  <c r="AF50" i="15"/>
  <c r="AC50" i="15"/>
  <c r="Y50" i="15"/>
  <c r="L12" i="15" s="1"/>
  <c r="AJ49" i="15"/>
  <c r="AF49" i="15"/>
  <c r="AC49" i="15"/>
  <c r="Y49" i="15"/>
  <c r="AA49" i="15" s="1"/>
  <c r="AJ41" i="15"/>
  <c r="AF41" i="15"/>
  <c r="AC41" i="15"/>
  <c r="Y41" i="15"/>
  <c r="I22" i="15" s="1"/>
  <c r="AJ40" i="15"/>
  <c r="AF40" i="15"/>
  <c r="AC40" i="15"/>
  <c r="Y40" i="15"/>
  <c r="I21" i="15" s="1"/>
  <c r="AJ39" i="15"/>
  <c r="AF39" i="15"/>
  <c r="AC39" i="15"/>
  <c r="Y39" i="15"/>
  <c r="AJ38" i="15"/>
  <c r="AF38" i="15"/>
  <c r="AC38" i="15"/>
  <c r="Y38" i="15"/>
  <c r="I19" i="15" s="1"/>
  <c r="AJ37" i="15"/>
  <c r="AF37" i="15"/>
  <c r="AC37" i="15"/>
  <c r="Z37" i="15" s="1"/>
  <c r="Y37" i="15"/>
  <c r="AJ36" i="15"/>
  <c r="AF36" i="15"/>
  <c r="Z36" i="15" s="1"/>
  <c r="AC36" i="15"/>
  <c r="Y36" i="15"/>
  <c r="I17" i="15" s="1"/>
  <c r="AJ35" i="15"/>
  <c r="AF35" i="15"/>
  <c r="AC35" i="15"/>
  <c r="Y35" i="15"/>
  <c r="I16" i="15" s="1"/>
  <c r="AJ34" i="15"/>
  <c r="AF34" i="15"/>
  <c r="AC34" i="15"/>
  <c r="Z34" i="15" s="1"/>
  <c r="AA34" i="15" s="1"/>
  <c r="Y34" i="15"/>
  <c r="I15" i="15" s="1"/>
  <c r="AJ33" i="15"/>
  <c r="AF33" i="15"/>
  <c r="AC33" i="15"/>
  <c r="Y33" i="15"/>
  <c r="AJ32" i="15"/>
  <c r="AF32" i="15"/>
  <c r="AC32" i="15"/>
  <c r="Y32" i="15"/>
  <c r="AJ31" i="15"/>
  <c r="AF31" i="15"/>
  <c r="AC31" i="15"/>
  <c r="Z31" i="15" s="1"/>
  <c r="Y31" i="15"/>
  <c r="AJ30" i="15"/>
  <c r="AF30" i="15"/>
  <c r="AC30" i="15"/>
  <c r="Y30" i="15"/>
  <c r="AA30" i="15" s="1"/>
  <c r="AQ22" i="15"/>
  <c r="AM22" i="15"/>
  <c r="AJ22" i="15"/>
  <c r="AF22" i="15"/>
  <c r="AC22" i="15"/>
  <c r="Y22" i="15"/>
  <c r="P22" i="15"/>
  <c r="AQ21" i="15"/>
  <c r="AM21" i="15"/>
  <c r="AJ21" i="15"/>
  <c r="AF21" i="15"/>
  <c r="AC21" i="15"/>
  <c r="Y21" i="15"/>
  <c r="P21" i="15"/>
  <c r="AQ20" i="15"/>
  <c r="AM20" i="15"/>
  <c r="AJ20" i="15"/>
  <c r="AF20" i="15"/>
  <c r="AC20" i="15"/>
  <c r="Y20" i="15"/>
  <c r="F20" i="15" s="1"/>
  <c r="P20" i="15"/>
  <c r="AQ19" i="15"/>
  <c r="AM19" i="15"/>
  <c r="AJ19" i="15"/>
  <c r="AF19" i="15"/>
  <c r="AC19" i="15"/>
  <c r="Y19" i="15"/>
  <c r="F19" i="15" s="1"/>
  <c r="P19" i="15"/>
  <c r="AQ18" i="15"/>
  <c r="AM18" i="15"/>
  <c r="AJ18" i="15"/>
  <c r="AF18" i="15"/>
  <c r="AC18" i="15"/>
  <c r="Y18" i="15"/>
  <c r="F18" i="15" s="1"/>
  <c r="P18" i="15"/>
  <c r="AQ17" i="15"/>
  <c r="AM17" i="15"/>
  <c r="AJ17" i="15"/>
  <c r="AF17" i="15"/>
  <c r="AC17" i="15"/>
  <c r="Y17" i="15"/>
  <c r="P17" i="15"/>
  <c r="AQ16" i="15"/>
  <c r="AM16" i="15"/>
  <c r="AJ16" i="15"/>
  <c r="AF16" i="15"/>
  <c r="AC16" i="15"/>
  <c r="Y16" i="15"/>
  <c r="P16" i="15"/>
  <c r="AQ15" i="15"/>
  <c r="AM15" i="15"/>
  <c r="AJ15" i="15"/>
  <c r="AF15" i="15"/>
  <c r="AC15" i="15"/>
  <c r="Y15" i="15"/>
  <c r="P15" i="15"/>
  <c r="AQ14" i="15"/>
  <c r="AM14" i="15"/>
  <c r="AJ14" i="15"/>
  <c r="AF14" i="15"/>
  <c r="AC14" i="15"/>
  <c r="Y14" i="15"/>
  <c r="P14" i="15"/>
  <c r="AQ13" i="15"/>
  <c r="AM13" i="15"/>
  <c r="AJ13" i="15"/>
  <c r="AF13" i="15"/>
  <c r="AC13" i="15"/>
  <c r="Y13" i="15"/>
  <c r="F13" i="15" s="1"/>
  <c r="P13" i="15"/>
  <c r="AQ12" i="15"/>
  <c r="AM12" i="15"/>
  <c r="AJ12" i="15"/>
  <c r="AF12" i="15"/>
  <c r="AC12" i="15"/>
  <c r="Y12" i="15"/>
  <c r="P12" i="15"/>
  <c r="AQ11" i="15"/>
  <c r="AM11" i="15"/>
  <c r="AJ11" i="15"/>
  <c r="AF11" i="15"/>
  <c r="AC11" i="15"/>
  <c r="Y11" i="15"/>
  <c r="P11" i="15"/>
  <c r="E3" i="5"/>
  <c r="E5" i="5"/>
  <c r="N22" i="14"/>
  <c r="J22" i="14"/>
  <c r="G22" i="14"/>
  <c r="C22" i="14"/>
  <c r="N21" i="14"/>
  <c r="J21" i="14"/>
  <c r="G21" i="14"/>
  <c r="C21" i="14"/>
  <c r="N20" i="14"/>
  <c r="J20" i="14"/>
  <c r="G20" i="14"/>
  <c r="C20" i="14"/>
  <c r="N19" i="14"/>
  <c r="J19" i="14"/>
  <c r="G19" i="14"/>
  <c r="C19" i="14"/>
  <c r="N18" i="14"/>
  <c r="J18" i="14"/>
  <c r="G18" i="14"/>
  <c r="C18" i="14"/>
  <c r="N17" i="14"/>
  <c r="J17" i="14"/>
  <c r="G17" i="14"/>
  <c r="C17" i="14"/>
  <c r="N16" i="14"/>
  <c r="J16" i="14"/>
  <c r="G16" i="14"/>
  <c r="C16" i="14"/>
  <c r="N15" i="14"/>
  <c r="J15" i="14"/>
  <c r="G15" i="14"/>
  <c r="C15" i="14"/>
  <c r="N14" i="14"/>
  <c r="J14" i="14"/>
  <c r="G14" i="14"/>
  <c r="C14" i="14"/>
  <c r="N13" i="14"/>
  <c r="J13" i="14"/>
  <c r="G13" i="14"/>
  <c r="C13" i="14"/>
  <c r="N12" i="14"/>
  <c r="J12" i="14"/>
  <c r="G12" i="14"/>
  <c r="C12" i="14"/>
  <c r="N11" i="14"/>
  <c r="J11" i="14"/>
  <c r="G11" i="14"/>
  <c r="C11" i="14"/>
  <c r="F11" i="5" s="1"/>
  <c r="J23" i="13"/>
  <c r="G23" i="13"/>
  <c r="J22" i="13"/>
  <c r="G22" i="13"/>
  <c r="J21" i="13"/>
  <c r="G21" i="13"/>
  <c r="J20" i="13"/>
  <c r="G20" i="13"/>
  <c r="J19" i="13"/>
  <c r="G19" i="13"/>
  <c r="J18" i="13"/>
  <c r="G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E24" i="12"/>
  <c r="E24" i="11"/>
  <c r="E24" i="10"/>
  <c r="E24" i="5"/>
  <c r="N22" i="12"/>
  <c r="J22" i="12"/>
  <c r="G22" i="12"/>
  <c r="C22" i="12"/>
  <c r="O21" i="4" s="1"/>
  <c r="N21" i="12"/>
  <c r="J21" i="12"/>
  <c r="G21" i="12"/>
  <c r="C21" i="12"/>
  <c r="O20" i="4" s="1"/>
  <c r="N20" i="12"/>
  <c r="J20" i="12"/>
  <c r="G20" i="12"/>
  <c r="C20" i="12"/>
  <c r="N19" i="12"/>
  <c r="J19" i="12"/>
  <c r="G19" i="12"/>
  <c r="C19" i="12"/>
  <c r="O18" i="4" s="1"/>
  <c r="N18" i="12"/>
  <c r="J18" i="12"/>
  <c r="G18" i="12"/>
  <c r="D18" i="12" s="1"/>
  <c r="C18" i="12"/>
  <c r="N17" i="12"/>
  <c r="J17" i="12"/>
  <c r="G17" i="12"/>
  <c r="C17" i="12"/>
  <c r="N16" i="12"/>
  <c r="J16" i="12"/>
  <c r="G16" i="12"/>
  <c r="C16" i="12"/>
  <c r="N15" i="12"/>
  <c r="J15" i="12"/>
  <c r="G15" i="12"/>
  <c r="C15" i="12"/>
  <c r="O14" i="4" s="1"/>
  <c r="N14" i="12"/>
  <c r="J14" i="12"/>
  <c r="G14" i="12"/>
  <c r="C14" i="12"/>
  <c r="N13" i="12"/>
  <c r="J13" i="12"/>
  <c r="G13" i="12"/>
  <c r="C13" i="12"/>
  <c r="N12" i="12"/>
  <c r="J12" i="12"/>
  <c r="G12" i="12"/>
  <c r="C12" i="12"/>
  <c r="N11" i="12"/>
  <c r="J11" i="12"/>
  <c r="G11" i="12"/>
  <c r="C11" i="12"/>
  <c r="E5" i="32" l="1"/>
  <c r="E5" i="31"/>
  <c r="N23" i="12"/>
  <c r="D12" i="12"/>
  <c r="D11" i="12"/>
  <c r="D14" i="12"/>
  <c r="D20" i="12"/>
  <c r="D21" i="12"/>
  <c r="E21" i="12" s="1"/>
  <c r="J23" i="12"/>
  <c r="D13" i="12"/>
  <c r="P12" i="4" s="1"/>
  <c r="D16" i="12"/>
  <c r="P15" i="4" s="1"/>
  <c r="D19" i="12"/>
  <c r="D22" i="12"/>
  <c r="E22" i="12" s="1"/>
  <c r="D17" i="12"/>
  <c r="P16" i="4" s="1"/>
  <c r="O17" i="4"/>
  <c r="E18" i="12"/>
  <c r="O12" i="4"/>
  <c r="E13" i="12"/>
  <c r="Q12" i="4" s="1"/>
  <c r="O11" i="4"/>
  <c r="E12" i="12"/>
  <c r="O15" i="4"/>
  <c r="E16" i="12"/>
  <c r="Q15" i="4" s="1"/>
  <c r="E19" i="12"/>
  <c r="Q18" i="4" s="1"/>
  <c r="O10" i="4"/>
  <c r="E11" i="12"/>
  <c r="Q10" i="4" s="1"/>
  <c r="O13" i="4"/>
  <c r="E14" i="12"/>
  <c r="Q13" i="4" s="1"/>
  <c r="O16" i="4"/>
  <c r="E17" i="12"/>
  <c r="O19" i="4"/>
  <c r="E20" i="12"/>
  <c r="Q19" i="4" s="1"/>
  <c r="V23" i="11"/>
  <c r="Z32" i="18"/>
  <c r="J13" i="18" s="1"/>
  <c r="Z35" i="18"/>
  <c r="AA35" i="18" s="1"/>
  <c r="K16" i="18" s="1"/>
  <c r="Z49" i="15"/>
  <c r="Z52" i="15"/>
  <c r="Z55" i="15"/>
  <c r="L14" i="15"/>
  <c r="Z40" i="15"/>
  <c r="AA40" i="15" s="1"/>
  <c r="Z32" i="15"/>
  <c r="Z38" i="15"/>
  <c r="Z41" i="15"/>
  <c r="Z30" i="15"/>
  <c r="Z33" i="15"/>
  <c r="Z39" i="15"/>
  <c r="J20" i="15" s="1"/>
  <c r="AA36" i="15"/>
  <c r="K17" i="15" s="1"/>
  <c r="I12" i="15"/>
  <c r="AA31" i="15"/>
  <c r="I18" i="15"/>
  <c r="AA37" i="15"/>
  <c r="I13" i="15"/>
  <c r="AA32" i="15"/>
  <c r="AA41" i="15"/>
  <c r="AA38" i="15"/>
  <c r="Z35" i="15"/>
  <c r="AA35" i="15" s="1"/>
  <c r="I14" i="15"/>
  <c r="AA33" i="15"/>
  <c r="I20" i="15"/>
  <c r="AA39" i="15"/>
  <c r="K20" i="15" s="1"/>
  <c r="Z13" i="15"/>
  <c r="Z18" i="15"/>
  <c r="G18" i="15" s="1"/>
  <c r="Z12" i="15"/>
  <c r="Z17" i="15"/>
  <c r="Z15" i="15"/>
  <c r="Z14" i="15"/>
  <c r="Z21" i="15"/>
  <c r="G21" i="15" s="1"/>
  <c r="Z20" i="15"/>
  <c r="AA20" i="15" s="1"/>
  <c r="Z22" i="15"/>
  <c r="G22" i="15" s="1"/>
  <c r="Z19" i="15"/>
  <c r="AA19" i="15" s="1"/>
  <c r="Z11" i="15"/>
  <c r="AA11" i="15" s="1"/>
  <c r="Z16" i="15"/>
  <c r="AA16" i="15" s="1"/>
  <c r="H16" i="15" s="1"/>
  <c r="AA18" i="15"/>
  <c r="F15" i="15"/>
  <c r="AA15" i="15"/>
  <c r="H15" i="15" s="1"/>
  <c r="F22" i="15"/>
  <c r="AA22" i="15"/>
  <c r="F12" i="15"/>
  <c r="AA12" i="15"/>
  <c r="H12" i="15" s="1"/>
  <c r="F17" i="15"/>
  <c r="AA17" i="15"/>
  <c r="H17" i="15" s="1"/>
  <c r="AA13" i="15"/>
  <c r="F14" i="15"/>
  <c r="AA14" i="15"/>
  <c r="F21" i="15"/>
  <c r="AA21" i="15"/>
  <c r="F16" i="15"/>
  <c r="D12" i="14"/>
  <c r="D21" i="14"/>
  <c r="J23" i="14"/>
  <c r="G24" i="13"/>
  <c r="J24" i="13"/>
  <c r="D13" i="13"/>
  <c r="E13" i="13" s="1"/>
  <c r="G23" i="12"/>
  <c r="D15" i="12"/>
  <c r="E15" i="12" s="1"/>
  <c r="Q14" i="4" s="1"/>
  <c r="D18" i="14"/>
  <c r="G18" i="5" s="1"/>
  <c r="I13" i="19"/>
  <c r="AA32" i="19"/>
  <c r="I16" i="19"/>
  <c r="AA35" i="19"/>
  <c r="I19" i="19"/>
  <c r="AA38" i="19"/>
  <c r="L13" i="19"/>
  <c r="AA51" i="19"/>
  <c r="L16" i="19"/>
  <c r="AA54" i="19"/>
  <c r="L19" i="19"/>
  <c r="C19" i="19" s="1"/>
  <c r="AA57" i="19"/>
  <c r="L22" i="19"/>
  <c r="AA60" i="19"/>
  <c r="Z60" i="19"/>
  <c r="I14" i="19"/>
  <c r="C14" i="19" s="1"/>
  <c r="AA33" i="19"/>
  <c r="I17" i="19"/>
  <c r="AA36" i="19"/>
  <c r="K17" i="19" s="1"/>
  <c r="I20" i="19"/>
  <c r="C20" i="19" s="1"/>
  <c r="AA39" i="19"/>
  <c r="K20" i="19" s="1"/>
  <c r="L14" i="19"/>
  <c r="AA52" i="19"/>
  <c r="N14" i="19" s="1"/>
  <c r="L17" i="19"/>
  <c r="C17" i="19" s="1"/>
  <c r="AA55" i="19"/>
  <c r="L20" i="19"/>
  <c r="AA58" i="19"/>
  <c r="AF42" i="19"/>
  <c r="AF61" i="19"/>
  <c r="AC42" i="19"/>
  <c r="Z30" i="19"/>
  <c r="AC61" i="19"/>
  <c r="Z49" i="19"/>
  <c r="AJ42" i="19"/>
  <c r="AJ61" i="19"/>
  <c r="I22" i="19"/>
  <c r="C22" i="19" s="1"/>
  <c r="I12" i="19"/>
  <c r="AA31" i="19"/>
  <c r="I15" i="19"/>
  <c r="AA34" i="19"/>
  <c r="I18" i="19"/>
  <c r="AA37" i="19"/>
  <c r="I21" i="19"/>
  <c r="AA40" i="19"/>
  <c r="K21" i="19" s="1"/>
  <c r="L12" i="19"/>
  <c r="AA50" i="19"/>
  <c r="L15" i="19"/>
  <c r="C15" i="19" s="1"/>
  <c r="AA53" i="19"/>
  <c r="N15" i="19" s="1"/>
  <c r="L18" i="19"/>
  <c r="AA56" i="19"/>
  <c r="L21" i="19"/>
  <c r="AA59" i="19"/>
  <c r="Z38" i="18"/>
  <c r="J19" i="18" s="1"/>
  <c r="Z41" i="18"/>
  <c r="J22" i="18" s="1"/>
  <c r="Z51" i="18"/>
  <c r="AA51" i="18" s="1"/>
  <c r="N13" i="18" s="1"/>
  <c r="Z54" i="18"/>
  <c r="AA54" i="18" s="1"/>
  <c r="N16" i="18" s="1"/>
  <c r="Z57" i="18"/>
  <c r="Z60" i="18"/>
  <c r="AA41" i="18"/>
  <c r="K22" i="18" s="1"/>
  <c r="AA36" i="18"/>
  <c r="K17" i="18" s="1"/>
  <c r="I16" i="18"/>
  <c r="Z30" i="18"/>
  <c r="AA30" i="18" s="1"/>
  <c r="K11" i="18" s="1"/>
  <c r="Z33" i="18"/>
  <c r="AA33" i="18" s="1"/>
  <c r="K14" i="18" s="1"/>
  <c r="Z36" i="18"/>
  <c r="J17" i="18" s="1"/>
  <c r="L20" i="18"/>
  <c r="C20" i="18" s="1"/>
  <c r="I20" i="10" s="1"/>
  <c r="AA32" i="18"/>
  <c r="K13" i="18" s="1"/>
  <c r="Z39" i="18"/>
  <c r="AA39" i="18" s="1"/>
  <c r="K20" i="18" s="1"/>
  <c r="Z49" i="18"/>
  <c r="AA49" i="18" s="1"/>
  <c r="N11" i="18" s="1"/>
  <c r="Z52" i="18"/>
  <c r="AA52" i="18" s="1"/>
  <c r="N14" i="18" s="1"/>
  <c r="Z55" i="18"/>
  <c r="AA55" i="18" s="1"/>
  <c r="Z58" i="18"/>
  <c r="AA58" i="18" s="1"/>
  <c r="N20" i="18" s="1"/>
  <c r="I19" i="18"/>
  <c r="AA38" i="18"/>
  <c r="L19" i="18"/>
  <c r="AA57" i="18"/>
  <c r="I15" i="18"/>
  <c r="AF61" i="18"/>
  <c r="Z31" i="18"/>
  <c r="AA31" i="18" s="1"/>
  <c r="Z34" i="18"/>
  <c r="AA34" i="18" s="1"/>
  <c r="K15" i="18" s="1"/>
  <c r="AA37" i="18"/>
  <c r="K18" i="18" s="1"/>
  <c r="Z37" i="18"/>
  <c r="J18" i="18" s="1"/>
  <c r="L18" i="18"/>
  <c r="L21" i="18"/>
  <c r="AA59" i="18"/>
  <c r="L22" i="18"/>
  <c r="AA60" i="18"/>
  <c r="Z40" i="18"/>
  <c r="AA40" i="18" s="1"/>
  <c r="K21" i="18" s="1"/>
  <c r="Z50" i="18"/>
  <c r="AA50" i="18" s="1"/>
  <c r="N12" i="18" s="1"/>
  <c r="Z53" i="18"/>
  <c r="AA53" i="18" s="1"/>
  <c r="N15" i="18" s="1"/>
  <c r="Z56" i="18"/>
  <c r="AA56" i="18" s="1"/>
  <c r="N18" i="18" s="1"/>
  <c r="Z59" i="18"/>
  <c r="M21" i="18" s="1"/>
  <c r="F19" i="19"/>
  <c r="AA19" i="19"/>
  <c r="F14" i="19"/>
  <c r="AA14" i="19"/>
  <c r="Z19" i="19"/>
  <c r="F22" i="19"/>
  <c r="AA22" i="19"/>
  <c r="F21" i="19"/>
  <c r="AA21" i="19"/>
  <c r="F16" i="19"/>
  <c r="C16" i="19" s="1"/>
  <c r="AA16" i="19"/>
  <c r="H16" i="19" s="1"/>
  <c r="Z21" i="19"/>
  <c r="G21" i="19" s="1"/>
  <c r="F12" i="19"/>
  <c r="AA12" i="19"/>
  <c r="Z16" i="19"/>
  <c r="F17" i="19"/>
  <c r="AA17" i="19"/>
  <c r="Z11" i="19"/>
  <c r="F18" i="19"/>
  <c r="AA18" i="19"/>
  <c r="F13" i="19"/>
  <c r="C13" i="19" s="1"/>
  <c r="AA13" i="19"/>
  <c r="Z18" i="19"/>
  <c r="G18" i="19" s="1"/>
  <c r="AJ23" i="19"/>
  <c r="Z13" i="19"/>
  <c r="F20" i="19"/>
  <c r="AA20" i="19"/>
  <c r="F15" i="19"/>
  <c r="AA15" i="19"/>
  <c r="Z20" i="19"/>
  <c r="Z12" i="18"/>
  <c r="Z15" i="18"/>
  <c r="AA15" i="18" s="1"/>
  <c r="Z18" i="18"/>
  <c r="Z21" i="18"/>
  <c r="AA21" i="18" s="1"/>
  <c r="H21" i="18" s="1"/>
  <c r="AA12" i="18"/>
  <c r="H12" i="18" s="1"/>
  <c r="Z11" i="18"/>
  <c r="AF23" i="18"/>
  <c r="F17" i="18"/>
  <c r="C17" i="18" s="1"/>
  <c r="I17" i="10" s="1"/>
  <c r="AJ23" i="18"/>
  <c r="AK23" i="18" s="1"/>
  <c r="Z17" i="18"/>
  <c r="G17" i="18" s="1"/>
  <c r="Z20" i="18"/>
  <c r="AA20" i="18" s="1"/>
  <c r="H20" i="18" s="1"/>
  <c r="Z14" i="18"/>
  <c r="AA14" i="18" s="1"/>
  <c r="F19" i="18"/>
  <c r="F18" i="18"/>
  <c r="AA18" i="18"/>
  <c r="H18" i="18" s="1"/>
  <c r="AA11" i="18"/>
  <c r="H11" i="18" s="1"/>
  <c r="F12" i="18"/>
  <c r="C12" i="18" s="1"/>
  <c r="I12" i="10" s="1"/>
  <c r="F13" i="18"/>
  <c r="C13" i="18" s="1"/>
  <c r="I13" i="10" s="1"/>
  <c r="Z16" i="18"/>
  <c r="AA16" i="18" s="1"/>
  <c r="H16" i="18" s="1"/>
  <c r="Z13" i="18"/>
  <c r="G13" i="18" s="1"/>
  <c r="Z19" i="18"/>
  <c r="G19" i="18" s="1"/>
  <c r="Z22" i="18"/>
  <c r="AA22" i="18" s="1"/>
  <c r="L22" i="15"/>
  <c r="Z51" i="15"/>
  <c r="M13" i="15" s="1"/>
  <c r="Z54" i="15"/>
  <c r="Z57" i="15"/>
  <c r="AA57" i="15" s="1"/>
  <c r="Z60" i="15"/>
  <c r="AA60" i="15" s="1"/>
  <c r="N22" i="15" s="1"/>
  <c r="L13" i="15"/>
  <c r="L17" i="15"/>
  <c r="C17" i="15" s="1"/>
  <c r="F17" i="10" s="1"/>
  <c r="AA55" i="15"/>
  <c r="Z58" i="15"/>
  <c r="AA58" i="15" s="1"/>
  <c r="N20" i="15" s="1"/>
  <c r="L19" i="15"/>
  <c r="C19" i="15" s="1"/>
  <c r="F19" i="10" s="1"/>
  <c r="L16" i="15"/>
  <c r="AA54" i="15"/>
  <c r="L15" i="15"/>
  <c r="L18" i="15"/>
  <c r="L21" i="15"/>
  <c r="C21" i="15" s="1"/>
  <c r="F21" i="10" s="1"/>
  <c r="AA59" i="15"/>
  <c r="N21" i="15" s="1"/>
  <c r="Z50" i="15"/>
  <c r="AA50" i="15" s="1"/>
  <c r="Z53" i="15"/>
  <c r="AA53" i="15" s="1"/>
  <c r="Z56" i="15"/>
  <c r="M18" i="15" s="1"/>
  <c r="Z59" i="15"/>
  <c r="D19" i="13"/>
  <c r="E19" i="13" s="1"/>
  <c r="Z23" i="11"/>
  <c r="Y23" i="11"/>
  <c r="D23" i="11" s="1"/>
  <c r="M22" i="4" s="1"/>
  <c r="C23" i="11"/>
  <c r="L22" i="4" s="1"/>
  <c r="F15" i="5"/>
  <c r="C15" i="5" s="1"/>
  <c r="C14" i="4" s="1"/>
  <c r="N23" i="14"/>
  <c r="F18" i="5"/>
  <c r="C18" i="5" s="1"/>
  <c r="C17" i="4" s="1"/>
  <c r="E18" i="14"/>
  <c r="H18" i="5" s="1"/>
  <c r="D15" i="14"/>
  <c r="E15" i="14" s="1"/>
  <c r="H15" i="5" s="1"/>
  <c r="F13" i="5"/>
  <c r="F16" i="5"/>
  <c r="C16" i="5" s="1"/>
  <c r="C15" i="4" s="1"/>
  <c r="E16" i="14"/>
  <c r="H16" i="5" s="1"/>
  <c r="F19" i="5"/>
  <c r="C19" i="5" s="1"/>
  <c r="C18" i="4" s="1"/>
  <c r="E19" i="14"/>
  <c r="H19" i="5" s="1"/>
  <c r="F22" i="5"/>
  <c r="C22" i="5" s="1"/>
  <c r="C21" i="4" s="1"/>
  <c r="D13" i="14"/>
  <c r="E13" i="14" s="1"/>
  <c r="H13" i="5" s="1"/>
  <c r="D16" i="14"/>
  <c r="G16" i="5" s="1"/>
  <c r="D19" i="14"/>
  <c r="D22" i="14"/>
  <c r="E22" i="14" s="1"/>
  <c r="H22" i="5" s="1"/>
  <c r="F12" i="5"/>
  <c r="C12" i="5" s="1"/>
  <c r="C11" i="4" s="1"/>
  <c r="E12" i="14"/>
  <c r="H12" i="5" s="1"/>
  <c r="F21" i="5"/>
  <c r="C21" i="5" s="1"/>
  <c r="C20" i="4" s="1"/>
  <c r="E21" i="14"/>
  <c r="H21" i="5" s="1"/>
  <c r="F14" i="5"/>
  <c r="C14" i="5" s="1"/>
  <c r="C13" i="4" s="1"/>
  <c r="F17" i="5"/>
  <c r="C17" i="5" s="1"/>
  <c r="C16" i="4" s="1"/>
  <c r="F20" i="5"/>
  <c r="C20" i="5" s="1"/>
  <c r="C19" i="4" s="1"/>
  <c r="D11" i="14"/>
  <c r="E11" i="14" s="1"/>
  <c r="D14" i="14"/>
  <c r="G14" i="5" s="1"/>
  <c r="D17" i="14"/>
  <c r="E17" i="14" s="1"/>
  <c r="H17" i="5" s="1"/>
  <c r="D20" i="14"/>
  <c r="E20" i="14" s="1"/>
  <c r="H20" i="5" s="1"/>
  <c r="D14" i="13"/>
  <c r="E14" i="13" s="1"/>
  <c r="F20" i="4"/>
  <c r="F21" i="4"/>
  <c r="F19" i="4"/>
  <c r="F17" i="4"/>
  <c r="F12" i="4"/>
  <c r="D20" i="13"/>
  <c r="E20" i="13" s="1"/>
  <c r="F18" i="4"/>
  <c r="F16" i="4"/>
  <c r="F15" i="4"/>
  <c r="F14" i="4"/>
  <c r="F13" i="4"/>
  <c r="F11" i="4"/>
  <c r="F10" i="4"/>
  <c r="P11" i="4"/>
  <c r="Q16" i="4"/>
  <c r="Q17" i="4"/>
  <c r="E11" i="11"/>
  <c r="L11" i="19"/>
  <c r="Y61" i="19"/>
  <c r="I11" i="19"/>
  <c r="C11" i="19" s="1"/>
  <c r="Y42" i="19"/>
  <c r="AM23" i="19"/>
  <c r="AQ23" i="19"/>
  <c r="N12" i="19"/>
  <c r="M21" i="19"/>
  <c r="P23" i="19"/>
  <c r="F11" i="19"/>
  <c r="Y23" i="19"/>
  <c r="AC23" i="19"/>
  <c r="AF23" i="19"/>
  <c r="AM23" i="18"/>
  <c r="I11" i="18"/>
  <c r="Y42" i="18"/>
  <c r="AC42" i="18"/>
  <c r="AF42" i="18"/>
  <c r="AJ42" i="18"/>
  <c r="P23" i="18"/>
  <c r="Q23" i="18" s="1"/>
  <c r="K12" i="18"/>
  <c r="L11" i="18"/>
  <c r="Y61" i="18"/>
  <c r="F11" i="18"/>
  <c r="Y23" i="18"/>
  <c r="AC61" i="18"/>
  <c r="AQ23" i="18"/>
  <c r="AC23" i="18"/>
  <c r="AJ61" i="18"/>
  <c r="P23" i="15"/>
  <c r="Q23" i="15" s="1"/>
  <c r="AF23" i="15"/>
  <c r="I11" i="15"/>
  <c r="Y42" i="15"/>
  <c r="I23" i="15" s="1"/>
  <c r="L11" i="15"/>
  <c r="Y61" i="15"/>
  <c r="AJ23" i="15"/>
  <c r="AC42" i="15"/>
  <c r="AC61" i="15"/>
  <c r="AF42" i="15"/>
  <c r="AF61" i="15"/>
  <c r="F11" i="15"/>
  <c r="Y23" i="15"/>
  <c r="F23" i="15" s="1"/>
  <c r="AC23" i="15"/>
  <c r="AQ23" i="15"/>
  <c r="AJ42" i="15"/>
  <c r="AJ61" i="15"/>
  <c r="AM23" i="15"/>
  <c r="D15" i="13"/>
  <c r="D21" i="13"/>
  <c r="D16" i="13"/>
  <c r="D22" i="13"/>
  <c r="D17" i="13"/>
  <c r="E17" i="13" s="1"/>
  <c r="D23" i="13"/>
  <c r="E23" i="13" s="1"/>
  <c r="D12" i="13"/>
  <c r="G10" i="4" s="1"/>
  <c r="D18" i="13"/>
  <c r="G23" i="14"/>
  <c r="H23" i="14" s="1"/>
  <c r="C23" i="14"/>
  <c r="P20" i="4"/>
  <c r="P13" i="4"/>
  <c r="P10" i="4"/>
  <c r="Q11" i="4"/>
  <c r="C24" i="13"/>
  <c r="M19" i="18"/>
  <c r="C22" i="18"/>
  <c r="I22" i="10" s="1"/>
  <c r="N17" i="18"/>
  <c r="C16" i="18"/>
  <c r="I16" i="10" s="1"/>
  <c r="C14" i="18"/>
  <c r="I14" i="10" s="1"/>
  <c r="G22" i="18"/>
  <c r="G14" i="18"/>
  <c r="M13" i="19"/>
  <c r="N16" i="19"/>
  <c r="M19" i="19"/>
  <c r="M17" i="19"/>
  <c r="M20" i="19"/>
  <c r="J12" i="19"/>
  <c r="C12" i="19"/>
  <c r="C18" i="19"/>
  <c r="C21" i="19"/>
  <c r="K13" i="19"/>
  <c r="K16" i="19"/>
  <c r="J19" i="19"/>
  <c r="J22" i="19"/>
  <c r="J14" i="19"/>
  <c r="H12" i="19"/>
  <c r="G15" i="19"/>
  <c r="G19" i="19"/>
  <c r="H13" i="19"/>
  <c r="G22" i="19"/>
  <c r="H14" i="19"/>
  <c r="G17" i="19"/>
  <c r="H20" i="19"/>
  <c r="K11" i="19"/>
  <c r="J17" i="19"/>
  <c r="J20" i="19"/>
  <c r="K12" i="19"/>
  <c r="J15" i="19"/>
  <c r="K15" i="19"/>
  <c r="J18" i="19"/>
  <c r="K18" i="19"/>
  <c r="M12" i="19"/>
  <c r="M15" i="19"/>
  <c r="N18" i="19"/>
  <c r="M18" i="19"/>
  <c r="N22" i="19"/>
  <c r="M22" i="19"/>
  <c r="N13" i="19"/>
  <c r="G12" i="18"/>
  <c r="C21" i="18"/>
  <c r="I21" i="10" s="1"/>
  <c r="C15" i="18"/>
  <c r="I15" i="10" s="1"/>
  <c r="G20" i="18"/>
  <c r="N22" i="18"/>
  <c r="M22" i="18"/>
  <c r="K19" i="18"/>
  <c r="N21" i="18"/>
  <c r="J14" i="15"/>
  <c r="N14" i="15"/>
  <c r="G15" i="15"/>
  <c r="J22" i="15"/>
  <c r="C20" i="15"/>
  <c r="F20" i="10" s="1"/>
  <c r="G14" i="15"/>
  <c r="N16" i="15"/>
  <c r="M12" i="15"/>
  <c r="K12" i="15"/>
  <c r="C12" i="15"/>
  <c r="F12" i="10" s="1"/>
  <c r="J19" i="15"/>
  <c r="M17" i="15"/>
  <c r="J18" i="15"/>
  <c r="K21" i="15"/>
  <c r="K13" i="15"/>
  <c r="M15" i="15"/>
  <c r="G13" i="15"/>
  <c r="J15" i="15"/>
  <c r="M19" i="15"/>
  <c r="E5" i="14"/>
  <c r="C13" i="5"/>
  <c r="C12" i="4" s="1"/>
  <c r="L11" i="4"/>
  <c r="L19" i="4"/>
  <c r="L18" i="4"/>
  <c r="L12" i="4"/>
  <c r="M11" i="4"/>
  <c r="L13" i="4"/>
  <c r="L17" i="4"/>
  <c r="P21" i="4" l="1"/>
  <c r="P14" i="4"/>
  <c r="C18" i="18"/>
  <c r="I18" i="10" s="1"/>
  <c r="M17" i="18"/>
  <c r="M14" i="18"/>
  <c r="M16" i="18"/>
  <c r="C19" i="18"/>
  <c r="I19" i="10" s="1"/>
  <c r="J14" i="18"/>
  <c r="D22" i="18"/>
  <c r="J12" i="18"/>
  <c r="J20" i="18"/>
  <c r="G21" i="18"/>
  <c r="G15" i="18"/>
  <c r="C15" i="15"/>
  <c r="F15" i="10" s="1"/>
  <c r="C18" i="15"/>
  <c r="F18" i="10" s="1"/>
  <c r="AA51" i="15"/>
  <c r="N13" i="15" s="1"/>
  <c r="C22" i="15"/>
  <c r="F22" i="10" s="1"/>
  <c r="C16" i="15"/>
  <c r="F16" i="10" s="1"/>
  <c r="J16" i="15"/>
  <c r="C13" i="15"/>
  <c r="F13" i="10" s="1"/>
  <c r="C14" i="15"/>
  <c r="F14" i="10" s="1"/>
  <c r="G19" i="15"/>
  <c r="G20" i="15"/>
  <c r="D24" i="13"/>
  <c r="G22" i="4" s="1"/>
  <c r="K24" i="13"/>
  <c r="F22" i="4"/>
  <c r="E24" i="13"/>
  <c r="H22" i="4" s="1"/>
  <c r="D23" i="12"/>
  <c r="H23" i="12"/>
  <c r="AD42" i="15"/>
  <c r="Z42" i="15"/>
  <c r="AA42" i="15" s="1"/>
  <c r="AD23" i="15"/>
  <c r="Z23" i="15"/>
  <c r="AA23" i="15" s="1"/>
  <c r="I23" i="19"/>
  <c r="AA42" i="19"/>
  <c r="Z61" i="19"/>
  <c r="Z42" i="19"/>
  <c r="L23" i="19"/>
  <c r="AA61" i="19"/>
  <c r="J15" i="18"/>
  <c r="J11" i="18"/>
  <c r="Z42" i="18"/>
  <c r="AA42" i="18" s="1"/>
  <c r="K23" i="18" s="1"/>
  <c r="AD42" i="18"/>
  <c r="M11" i="18"/>
  <c r="M20" i="18"/>
  <c r="D17" i="18"/>
  <c r="E17" i="18" s="1"/>
  <c r="K17" i="10" s="1"/>
  <c r="M12" i="18"/>
  <c r="Z61" i="18"/>
  <c r="AA61" i="18" s="1"/>
  <c r="AD61" i="18"/>
  <c r="I23" i="18"/>
  <c r="M18" i="18"/>
  <c r="M15" i="18"/>
  <c r="C11" i="18"/>
  <c r="I11" i="10" s="1"/>
  <c r="L23" i="18"/>
  <c r="J21" i="18"/>
  <c r="F23" i="19"/>
  <c r="C23" i="19" s="1"/>
  <c r="L23" i="10" s="1"/>
  <c r="AA23" i="19"/>
  <c r="Z23" i="19"/>
  <c r="AA13" i="18"/>
  <c r="H13" i="18" s="1"/>
  <c r="AA17" i="18"/>
  <c r="H17" i="18" s="1"/>
  <c r="F23" i="18"/>
  <c r="Z23" i="18"/>
  <c r="AA23" i="18" s="1"/>
  <c r="AD23" i="18"/>
  <c r="AA19" i="18"/>
  <c r="H19" i="18" s="1"/>
  <c r="D19" i="18"/>
  <c r="J19" i="10" s="1"/>
  <c r="L18" i="10"/>
  <c r="E18" i="19"/>
  <c r="N18" i="10" s="1"/>
  <c r="L11" i="10"/>
  <c r="E11" i="19"/>
  <c r="N11" i="10" s="1"/>
  <c r="L19" i="10"/>
  <c r="C19" i="10" s="1"/>
  <c r="E19" i="19"/>
  <c r="N19" i="10" s="1"/>
  <c r="L17" i="10"/>
  <c r="C17" i="10" s="1"/>
  <c r="E17" i="19"/>
  <c r="N17" i="10" s="1"/>
  <c r="L13" i="10"/>
  <c r="E13" i="19"/>
  <c r="N13" i="10" s="1"/>
  <c r="L15" i="10"/>
  <c r="C15" i="10" s="1"/>
  <c r="E15" i="19"/>
  <c r="N15" i="10" s="1"/>
  <c r="L21" i="10"/>
  <c r="C21" i="10" s="1"/>
  <c r="E21" i="19"/>
  <c r="N21" i="10" s="1"/>
  <c r="L12" i="10"/>
  <c r="E12" i="19"/>
  <c r="N12" i="10" s="1"/>
  <c r="C12" i="10"/>
  <c r="L22" i="10"/>
  <c r="E22" i="19"/>
  <c r="N22" i="10" s="1"/>
  <c r="L20" i="10"/>
  <c r="C20" i="10" s="1"/>
  <c r="E20" i="19"/>
  <c r="N20" i="10" s="1"/>
  <c r="L14" i="10"/>
  <c r="E14" i="19"/>
  <c r="N14" i="10" s="1"/>
  <c r="E23" i="19"/>
  <c r="N23" i="10" s="1"/>
  <c r="L16" i="10"/>
  <c r="E16" i="19"/>
  <c r="N16" i="10" s="1"/>
  <c r="D18" i="15"/>
  <c r="G18" i="10" s="1"/>
  <c r="C11" i="15"/>
  <c r="F11" i="10" s="1"/>
  <c r="AA56" i="15"/>
  <c r="N18" i="15" s="1"/>
  <c r="Z61" i="15"/>
  <c r="AA61" i="15" s="1"/>
  <c r="AD61" i="15"/>
  <c r="L23" i="15"/>
  <c r="C23" i="15" s="1"/>
  <c r="F23" i="10" s="1"/>
  <c r="G11" i="5"/>
  <c r="D11" i="5" s="1"/>
  <c r="E23" i="11"/>
  <c r="N22" i="4" s="1"/>
  <c r="D23" i="14"/>
  <c r="G23" i="5" s="1"/>
  <c r="D23" i="5" s="1"/>
  <c r="D22" i="4" s="1"/>
  <c r="C11" i="5"/>
  <c r="C10" i="4" s="1"/>
  <c r="F23" i="5"/>
  <c r="C23" i="5" s="1"/>
  <c r="C22" i="4" s="1"/>
  <c r="E14" i="14"/>
  <c r="H14" i="5" s="1"/>
  <c r="E18" i="15"/>
  <c r="H18" i="10" s="1"/>
  <c r="H10" i="4"/>
  <c r="M10" i="4"/>
  <c r="P17" i="4"/>
  <c r="P18" i="4"/>
  <c r="Q21" i="4"/>
  <c r="Q20" i="4"/>
  <c r="P19" i="4"/>
  <c r="G16" i="19"/>
  <c r="H19" i="19"/>
  <c r="J11" i="19"/>
  <c r="M14" i="19"/>
  <c r="G11" i="19"/>
  <c r="G23" i="19"/>
  <c r="J21" i="19"/>
  <c r="D21" i="19" s="1"/>
  <c r="M21" i="10" s="1"/>
  <c r="N11" i="19"/>
  <c r="N21" i="19"/>
  <c r="M11" i="19"/>
  <c r="G11" i="18"/>
  <c r="J16" i="18"/>
  <c r="G18" i="18"/>
  <c r="D18" i="18" s="1"/>
  <c r="E18" i="18" s="1"/>
  <c r="H14" i="18"/>
  <c r="H22" i="18"/>
  <c r="M13" i="18"/>
  <c r="D13" i="18" s="1"/>
  <c r="D15" i="15"/>
  <c r="H11" i="15"/>
  <c r="J11" i="15"/>
  <c r="N11" i="15"/>
  <c r="D19" i="15"/>
  <c r="G12" i="15"/>
  <c r="K16" i="15"/>
  <c r="M14" i="15"/>
  <c r="D14" i="15" s="1"/>
  <c r="H20" i="15"/>
  <c r="L21" i="4"/>
  <c r="L14" i="4"/>
  <c r="L16" i="4"/>
  <c r="L20" i="4"/>
  <c r="N10" i="4"/>
  <c r="L10" i="4"/>
  <c r="L15" i="4"/>
  <c r="N11" i="4"/>
  <c r="H15" i="4"/>
  <c r="G15" i="4"/>
  <c r="H14" i="4"/>
  <c r="G14" i="4"/>
  <c r="H21" i="4"/>
  <c r="G21" i="4"/>
  <c r="H13" i="4"/>
  <c r="G13" i="4"/>
  <c r="H12" i="4"/>
  <c r="G12" i="4"/>
  <c r="H11" i="4"/>
  <c r="G11" i="4"/>
  <c r="H18" i="4"/>
  <c r="G18" i="4"/>
  <c r="H20" i="4"/>
  <c r="G20" i="4"/>
  <c r="H16" i="4"/>
  <c r="G16" i="4"/>
  <c r="C16" i="10"/>
  <c r="N19" i="18"/>
  <c r="G16" i="18"/>
  <c r="H15" i="18"/>
  <c r="N19" i="19"/>
  <c r="N20" i="19"/>
  <c r="N17" i="19"/>
  <c r="M16" i="19"/>
  <c r="J16" i="19"/>
  <c r="J13" i="19"/>
  <c r="K14" i="19"/>
  <c r="D22" i="19"/>
  <c r="M22" i="10" s="1"/>
  <c r="K19" i="19"/>
  <c r="K22" i="19"/>
  <c r="D17" i="19"/>
  <c r="M17" i="10" s="1"/>
  <c r="D19" i="19"/>
  <c r="M19" i="10" s="1"/>
  <c r="H15" i="19"/>
  <c r="H21" i="19"/>
  <c r="G12" i="19"/>
  <c r="D12" i="19" s="1"/>
  <c r="M12" i="10" s="1"/>
  <c r="H11" i="19"/>
  <c r="H22" i="19"/>
  <c r="G14" i="19"/>
  <c r="H18" i="19"/>
  <c r="G13" i="19"/>
  <c r="D13" i="19" s="1"/>
  <c r="M13" i="10" s="1"/>
  <c r="H17" i="19"/>
  <c r="G20" i="19"/>
  <c r="D20" i="19" s="1"/>
  <c r="M20" i="10" s="1"/>
  <c r="D18" i="19"/>
  <c r="M18" i="10" s="1"/>
  <c r="D15" i="19"/>
  <c r="M15" i="10" s="1"/>
  <c r="E22" i="18"/>
  <c r="D14" i="18"/>
  <c r="E14" i="18" s="1"/>
  <c r="K22" i="15"/>
  <c r="K14" i="15"/>
  <c r="M20" i="15"/>
  <c r="G17" i="15"/>
  <c r="N12" i="15"/>
  <c r="G11" i="15"/>
  <c r="G16" i="15"/>
  <c r="J21" i="15"/>
  <c r="N15" i="15"/>
  <c r="K18" i="15"/>
  <c r="J12" i="15"/>
  <c r="H14" i="15"/>
  <c r="K11" i="15"/>
  <c r="H18" i="15"/>
  <c r="M16" i="15"/>
  <c r="M11" i="15"/>
  <c r="N19" i="15"/>
  <c r="M21" i="15"/>
  <c r="K19" i="15"/>
  <c r="N17" i="15"/>
  <c r="K15" i="15"/>
  <c r="H19" i="15"/>
  <c r="J17" i="15"/>
  <c r="J13" i="15"/>
  <c r="D13" i="15" s="1"/>
  <c r="E13" i="15" s="1"/>
  <c r="H22" i="15"/>
  <c r="M22" i="15"/>
  <c r="H21" i="15"/>
  <c r="H13" i="15"/>
  <c r="G22" i="5"/>
  <c r="G17" i="5"/>
  <c r="G20" i="5"/>
  <c r="G19" i="5"/>
  <c r="D19" i="5" s="1"/>
  <c r="E19" i="5" s="1"/>
  <c r="G21" i="5"/>
  <c r="D21" i="5" s="1"/>
  <c r="E21" i="5" s="1"/>
  <c r="H11" i="5"/>
  <c r="G15" i="5"/>
  <c r="G12" i="5"/>
  <c r="D18" i="5"/>
  <c r="E18" i="5" s="1"/>
  <c r="G13" i="5"/>
  <c r="H19" i="4"/>
  <c r="G19" i="4"/>
  <c r="H17" i="4"/>
  <c r="G17" i="4"/>
  <c r="E23" i="12" l="1"/>
  <c r="Q22" i="4" s="1"/>
  <c r="P22" i="4"/>
  <c r="D12" i="18"/>
  <c r="E12" i="18" s="1"/>
  <c r="J23" i="18"/>
  <c r="D20" i="18"/>
  <c r="D11" i="18"/>
  <c r="D15" i="18"/>
  <c r="J15" i="10" s="1"/>
  <c r="D21" i="18"/>
  <c r="J21" i="10" s="1"/>
  <c r="J17" i="10"/>
  <c r="E11" i="18"/>
  <c r="K11" i="10" s="1"/>
  <c r="C22" i="10"/>
  <c r="I21" i="4" s="1"/>
  <c r="C18" i="10"/>
  <c r="I17" i="4" s="1"/>
  <c r="C14" i="10"/>
  <c r="I13" i="4" s="1"/>
  <c r="C13" i="10"/>
  <c r="I12" i="4" s="1"/>
  <c r="D20" i="15"/>
  <c r="E20" i="15" s="1"/>
  <c r="H20" i="10" s="1"/>
  <c r="I18" i="4"/>
  <c r="I19" i="4"/>
  <c r="I11" i="4"/>
  <c r="I20" i="4"/>
  <c r="I16" i="4"/>
  <c r="I14" i="4"/>
  <c r="I15" i="4"/>
  <c r="J23" i="15"/>
  <c r="D14" i="19"/>
  <c r="M14" i="10" s="1"/>
  <c r="E21" i="18"/>
  <c r="K21" i="10" s="1"/>
  <c r="C23" i="18"/>
  <c r="I23" i="10" s="1"/>
  <c r="C23" i="10" s="1"/>
  <c r="E19" i="18"/>
  <c r="K19" i="10" s="1"/>
  <c r="D21" i="15"/>
  <c r="E21" i="15" s="1"/>
  <c r="H21" i="10" s="1"/>
  <c r="E23" i="14"/>
  <c r="H23" i="5" s="1"/>
  <c r="E11" i="5"/>
  <c r="E10" i="4" s="1"/>
  <c r="D11" i="19"/>
  <c r="M11" i="10" s="1"/>
  <c r="D16" i="18"/>
  <c r="E16" i="18" s="1"/>
  <c r="K16" i="10" s="1"/>
  <c r="D17" i="15"/>
  <c r="G17" i="10" s="1"/>
  <c r="E15" i="18"/>
  <c r="K15" i="10" s="1"/>
  <c r="E20" i="18"/>
  <c r="K20" i="10" s="1"/>
  <c r="J13" i="10"/>
  <c r="E13" i="18"/>
  <c r="K13" i="10" s="1"/>
  <c r="G15" i="10"/>
  <c r="E15" i="15"/>
  <c r="H15" i="10" s="1"/>
  <c r="G14" i="10"/>
  <c r="E14" i="15"/>
  <c r="H14" i="10" s="1"/>
  <c r="G19" i="10"/>
  <c r="D19" i="10" s="1"/>
  <c r="E19" i="15"/>
  <c r="H19" i="10" s="1"/>
  <c r="D18" i="4"/>
  <c r="D10" i="4"/>
  <c r="D20" i="4"/>
  <c r="E20" i="4"/>
  <c r="H23" i="19"/>
  <c r="J23" i="19"/>
  <c r="K23" i="19"/>
  <c r="D16" i="19"/>
  <c r="M16" i="10" s="1"/>
  <c r="M23" i="19"/>
  <c r="N23" i="19"/>
  <c r="J18" i="10"/>
  <c r="D18" i="10" s="1"/>
  <c r="J17" i="4" s="1"/>
  <c r="K18" i="10"/>
  <c r="M23" i="18"/>
  <c r="N23" i="18"/>
  <c r="J20" i="10"/>
  <c r="G23" i="18"/>
  <c r="H23" i="18"/>
  <c r="J11" i="10"/>
  <c r="H23" i="15"/>
  <c r="G23" i="15"/>
  <c r="M23" i="15"/>
  <c r="N23" i="15"/>
  <c r="D22" i="15"/>
  <c r="K23" i="15"/>
  <c r="D12" i="15"/>
  <c r="D11" i="15"/>
  <c r="D16" i="15"/>
  <c r="D12" i="5"/>
  <c r="E12" i="5" s="1"/>
  <c r="H13" i="10"/>
  <c r="G13" i="10"/>
  <c r="C11" i="10"/>
  <c r="K22" i="10"/>
  <c r="J22" i="10"/>
  <c r="K14" i="10"/>
  <c r="J14" i="10"/>
  <c r="K12" i="10"/>
  <c r="J12" i="10"/>
  <c r="D14" i="5"/>
  <c r="E14" i="5" s="1"/>
  <c r="D22" i="5"/>
  <c r="E22" i="5" s="1"/>
  <c r="D16" i="5"/>
  <c r="E16" i="5" s="1"/>
  <c r="D15" i="5"/>
  <c r="E15" i="5" s="1"/>
  <c r="E18" i="4"/>
  <c r="D20" i="5"/>
  <c r="E20" i="5" s="1"/>
  <c r="D13" i="5"/>
  <c r="E13" i="5" s="1"/>
  <c r="D17" i="4"/>
  <c r="E17" i="4"/>
  <c r="D17" i="5"/>
  <c r="E17" i="5" s="1"/>
  <c r="N21" i="4"/>
  <c r="M21" i="4"/>
  <c r="M20" i="4"/>
  <c r="N19" i="4"/>
  <c r="M19" i="4"/>
  <c r="N18" i="4"/>
  <c r="M18" i="4"/>
  <c r="N17" i="4"/>
  <c r="M17" i="4"/>
  <c r="M16" i="4"/>
  <c r="N15" i="4"/>
  <c r="M15" i="4"/>
  <c r="N13" i="4"/>
  <c r="M13" i="4"/>
  <c r="N14" i="4"/>
  <c r="M14" i="4"/>
  <c r="D17" i="10" l="1"/>
  <c r="J16" i="4" s="1"/>
  <c r="G20" i="10"/>
  <c r="D20" i="10" s="1"/>
  <c r="G21" i="10"/>
  <c r="D21" i="10" s="1"/>
  <c r="E18" i="10"/>
  <c r="K17" i="4" s="1"/>
  <c r="I10" i="4"/>
  <c r="I22" i="4"/>
  <c r="E19" i="10"/>
  <c r="K18" i="4" s="1"/>
  <c r="J16" i="10"/>
  <c r="D23" i="18"/>
  <c r="E23" i="18" s="1"/>
  <c r="K23" i="10" s="1"/>
  <c r="E17" i="15"/>
  <c r="H17" i="10" s="1"/>
  <c r="E23" i="5"/>
  <c r="E22" i="4" s="1"/>
  <c r="D23" i="19"/>
  <c r="M23" i="10" s="1"/>
  <c r="D13" i="10"/>
  <c r="D23" i="15"/>
  <c r="E23" i="15" s="1"/>
  <c r="D14" i="10"/>
  <c r="G22" i="10"/>
  <c r="D22" i="10" s="1"/>
  <c r="E22" i="15"/>
  <c r="H22" i="10" s="1"/>
  <c r="G16" i="10"/>
  <c r="E16" i="15"/>
  <c r="H16" i="10" s="1"/>
  <c r="G12" i="10"/>
  <c r="D12" i="10" s="1"/>
  <c r="E12" i="15"/>
  <c r="H12" i="10" s="1"/>
  <c r="E11" i="15"/>
  <c r="H11" i="10" s="1"/>
  <c r="J18" i="4"/>
  <c r="E14" i="4"/>
  <c r="D15" i="4"/>
  <c r="E15" i="4"/>
  <c r="E16" i="4"/>
  <c r="D21" i="4"/>
  <c r="E21" i="4"/>
  <c r="E13" i="4"/>
  <c r="D12" i="4"/>
  <c r="E12" i="4"/>
  <c r="D19" i="4"/>
  <c r="E19" i="4"/>
  <c r="D11" i="4"/>
  <c r="E11" i="4"/>
  <c r="G11" i="10"/>
  <c r="D11" i="10" s="1"/>
  <c r="J10" i="4" s="1"/>
  <c r="D15" i="10"/>
  <c r="D13" i="4"/>
  <c r="D14" i="4"/>
  <c r="D16" i="4"/>
  <c r="N12" i="4"/>
  <c r="M12" i="4"/>
  <c r="E17" i="10" l="1"/>
  <c r="K16" i="4" s="1"/>
  <c r="D16" i="10"/>
  <c r="J15" i="4" s="1"/>
  <c r="J23" i="10"/>
  <c r="E11" i="10"/>
  <c r="K10" i="4" s="1"/>
  <c r="J20" i="4"/>
  <c r="E21" i="10"/>
  <c r="K20" i="4" s="1"/>
  <c r="E12" i="10"/>
  <c r="K11" i="4" s="1"/>
  <c r="J14" i="4"/>
  <c r="E15" i="10"/>
  <c r="K14" i="4" s="1"/>
  <c r="E22" i="10"/>
  <c r="K21" i="4" s="1"/>
  <c r="E20" i="10"/>
  <c r="K19" i="4" s="1"/>
  <c r="E14" i="10"/>
  <c r="K13" i="4" s="1"/>
  <c r="J12" i="4"/>
  <c r="E13" i="10"/>
  <c r="K12" i="4" s="1"/>
  <c r="J13" i="4"/>
  <c r="J19" i="4"/>
  <c r="J11" i="4"/>
  <c r="G23" i="10"/>
  <c r="H23" i="10"/>
  <c r="J21" i="4"/>
  <c r="E16" i="10" l="1"/>
  <c r="K15" i="4" s="1"/>
  <c r="D23" i="10"/>
  <c r="J22" i="4" l="1"/>
  <c r="E23" i="10"/>
  <c r="K22" i="4" s="1"/>
</calcChain>
</file>

<file path=xl/sharedStrings.xml><?xml version="1.0" encoding="utf-8"?>
<sst xmlns="http://schemas.openxmlformats.org/spreadsheetml/2006/main" count="2188" uniqueCount="80">
  <si>
    <t>Usikkerhetsbudsjett for CO2-avgiftsmålinger</t>
  </si>
  <si>
    <t>Vedlegg 4 til veileder til måleforskriften</t>
  </si>
  <si>
    <t xml:space="preserve">Regnearket er utviklet for Sokkeldirektoratet av NORCE i samarbeid med Intertek Westlab og Sokkeldirektoratet. </t>
  </si>
  <si>
    <t>Regnearket er Sokkeldirektoratets eiendom.</t>
  </si>
  <si>
    <t>Det er kun meningen at tall og navn på innretning og målestasjoner skal settes inn i celler som har følgende farge:</t>
  </si>
  <si>
    <t>I tillegg kan rapportreferanser inkluderes i egne celler, og der er også et eget kommentarfelt til eventuelle andre kommentarer</t>
  </si>
  <si>
    <t>Det er mulig å skjule fliker som ikke er aktuelle for den aktuelle rapporteringen.</t>
  </si>
  <si>
    <t>Slike fliker må ikke slettes, siden dette kan ødelegge regnearket.</t>
  </si>
  <si>
    <r>
      <t>Rapportering av CO</t>
    </r>
    <r>
      <rPr>
        <vertAlign val="subscript"/>
        <sz val="48"/>
        <color theme="1"/>
        <rFont val="Calibri"/>
        <family val="2"/>
        <scheme val="minor"/>
      </rPr>
      <t>2</t>
    </r>
    <r>
      <rPr>
        <sz val="48"/>
        <color theme="1"/>
        <rFont val="Calibri"/>
        <family val="2"/>
        <scheme val="minor"/>
      </rPr>
      <t>-Utslippsmålinger, versjon 1.0</t>
    </r>
  </si>
  <si>
    <t>Innretning</t>
  </si>
  <si>
    <t>Navn på innretning</t>
  </si>
  <si>
    <t>År</t>
  </si>
  <si>
    <t>Måned</t>
  </si>
  <si>
    <t>Naturgass anvendt som brensel til kraft- og varmeproduksjon</t>
  </si>
  <si>
    <t>Diesel anvendt som brensel til kraft- og varmeproduksjon</t>
  </si>
  <si>
    <t xml:space="preserve">Faklet petroleum
</t>
  </si>
  <si>
    <t xml:space="preserve">Naturgass sluppet til luft
</t>
  </si>
  <si>
    <r>
      <t>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 utskilt fra petroleum og sluppet til luft</t>
    </r>
  </si>
  <si>
    <t>Mengde</t>
  </si>
  <si>
    <t>Ekspandert Usikkerhet</t>
  </si>
  <si>
    <r>
      <t>[Sm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</si>
  <si>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t>[%]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</si>
  <si>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</si>
  <si>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</si>
  <si>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</si>
  <si>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</si>
  <si>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</si>
  <si>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</si>
  <si>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</si>
  <si>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</si>
  <si>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</si>
  <si>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</si>
  <si>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</si>
  <si>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</si>
  <si>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Akkumulert hele året</t>
  </si>
  <si>
    <t>Usikkerhetsgrense 
i Måleforskriften:</t>
  </si>
  <si>
    <t>Angis av rettighetshaver</t>
  </si>
  <si>
    <t>Totalt</t>
  </si>
  <si>
    <t>Ekspandert usikkerhet</t>
  </si>
  <si>
    <t>[Sm³]</t>
  </si>
  <si>
    <t>Målestasjon</t>
  </si>
  <si>
    <t>Brenngass 1</t>
  </si>
  <si>
    <t>Strømningsmåler</t>
  </si>
  <si>
    <t>Korreksjon av måleresultat fra strømningsmåler</t>
  </si>
  <si>
    <t>Korreksjon ved utfall av måling</t>
  </si>
  <si>
    <t>Referanse til</t>
  </si>
  <si>
    <t>avviksrapport</t>
  </si>
  <si>
    <t>Totalt per måned</t>
  </si>
  <si>
    <t>Levert</t>
  </si>
  <si>
    <t>Anvendt, ikke avbrent</t>
  </si>
  <si>
    <t>Lagerbeholdning ved utgang av måned</t>
  </si>
  <si>
    <t>Endring i</t>
  </si>
  <si>
    <t>lagerbeholdning</t>
  </si>
  <si>
    <t>Desember forrige år</t>
  </si>
  <si>
    <t>Faklet petroleum</t>
  </si>
  <si>
    <t>HP fakkel</t>
  </si>
  <si>
    <t>Fakkelgass - tent fakkel</t>
  </si>
  <si>
    <t>Gass til pilotbrenner</t>
  </si>
  <si>
    <t>Inertgass</t>
  </si>
  <si>
    <t>Vanndamp</t>
  </si>
  <si>
    <t>Primærmåler</t>
  </si>
  <si>
    <t>Korreksjon av måleresultat fra primærmåler</t>
  </si>
  <si>
    <t>Sekundærmåler</t>
  </si>
  <si>
    <t>Korreksjon av måleresultat fra sekundærmåler</t>
  </si>
  <si>
    <t>Strømningsmåling</t>
  </si>
  <si>
    <t>Korreksjon av måleresultat fra strømningsmåling</t>
  </si>
  <si>
    <t>LP fakkel</t>
  </si>
  <si>
    <t>Naturgass sluppet til luft</t>
  </si>
  <si>
    <t>Kaldvent 1</t>
  </si>
  <si>
    <t>Kaldvent</t>
  </si>
  <si>
    <t>Kaldvent 2</t>
  </si>
  <si>
    <t>Kaldvent 3</t>
  </si>
  <si>
    <t>Område</t>
  </si>
  <si>
    <t>Beregnede kaldventer</t>
  </si>
  <si>
    <t>Fakkelgass - slukket fakkel</t>
  </si>
  <si>
    <r>
      <t>CO</t>
    </r>
    <r>
      <rPr>
        <b/>
        <vertAlign val="sub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 xml:space="preserve"> utskilt fra petroleum og sluppet til luft</t>
    </r>
  </si>
  <si>
    <r>
      <t>Målt mengde CO</t>
    </r>
    <r>
      <rPr>
        <b/>
        <vertAlign val="subscript"/>
        <sz val="14"/>
        <color theme="1"/>
        <rFont val="Calibri"/>
        <family val="2"/>
        <scheme val="minor"/>
      </rPr>
      <t>2</t>
    </r>
  </si>
  <si>
    <t>Korreksjon av målt mengde</t>
  </si>
  <si>
    <t>[Sm3]</t>
  </si>
  <si>
    <t>Dette regnearket kan benyttes for rapportering av usikkerhetsbudsjett for CO2-avgiftsmålinger, ref Måleforskriftens § 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</si>
</sst>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24"/>
      <color rgb="FF3F3F76"/>
      <name val="Calibri"/>
      <family val="2"/>
      <scheme val="minor"/>
    </font>
    <font>
      <sz val="24"/>
      <color rgb="FF3F3F76"/>
      <name val="Calibri"/>
      <family val="2"/>
      <scheme val="minor"/>
    </font>
    <font>
      <sz val="24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2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E7DFF"/>
        <bgColor indexed="64"/>
      </patternFill>
    </fill>
    <fill>
      <patternFill patternType="solid">
        <fgColor rgb="FFC78FFF"/>
        <bgColor indexed="64"/>
      </patternFill>
    </fill>
    <fill>
      <patternFill patternType="solid">
        <fgColor rgb="FFD9B3FF"/>
        <bgColor indexed="64"/>
      </patternFill>
    </fill>
  </fills>
  <borders count="1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4" fillId="3" borderId="2" applyNumberFormat="0" applyAlignment="0" applyProtection="0"/>
    <xf numFmtId="0" fontId="10" fillId="3" borderId="1" applyNumberFormat="0" applyAlignment="0" applyProtection="0"/>
  </cellStyleXfs>
  <cellXfs count="357">
    <xf numFmtId="0" fontId="0" fillId="0" borderId="0" xfId="0"/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18" borderId="3" xfId="0" applyFont="1" applyFill="1" applyBorder="1"/>
    <xf numFmtId="0" fontId="0" fillId="18" borderId="4" xfId="0" applyFill="1" applyBorder="1"/>
    <xf numFmtId="0" fontId="4" fillId="19" borderId="5" xfId="2" applyFill="1" applyBorder="1"/>
    <xf numFmtId="0" fontId="4" fillId="19" borderId="6" xfId="2" applyFill="1" applyBorder="1"/>
    <xf numFmtId="0" fontId="2" fillId="8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4" fillId="19" borderId="12" xfId="2" applyFill="1" applyBorder="1"/>
    <xf numFmtId="0" fontId="4" fillId="19" borderId="13" xfId="2" applyFill="1" applyBorder="1"/>
    <xf numFmtId="0" fontId="4" fillId="19" borderId="20" xfId="2" applyFill="1" applyBorder="1"/>
    <xf numFmtId="0" fontId="2" fillId="18" borderId="34" xfId="0" applyFont="1" applyFill="1" applyBorder="1"/>
    <xf numFmtId="0" fontId="4" fillId="19" borderId="35" xfId="2" applyFill="1" applyBorder="1"/>
    <xf numFmtId="0" fontId="2" fillId="4" borderId="0" xfId="0" applyFont="1" applyFill="1" applyAlignment="1">
      <alignment horizontal="left"/>
    </xf>
    <xf numFmtId="0" fontId="2" fillId="16" borderId="10" xfId="0" applyFont="1" applyFill="1" applyBorder="1" applyAlignment="1">
      <alignment horizontal="center"/>
    </xf>
    <xf numFmtId="0" fontId="2" fillId="16" borderId="11" xfId="0" applyFont="1" applyFill="1" applyBorder="1" applyAlignment="1">
      <alignment horizontal="center"/>
    </xf>
    <xf numFmtId="0" fontId="2" fillId="17" borderId="0" xfId="0" applyFont="1" applyFill="1" applyAlignment="1">
      <alignment horizontal="center"/>
    </xf>
    <xf numFmtId="0" fontId="2" fillId="17" borderId="11" xfId="0" applyFont="1" applyFill="1" applyBorder="1" applyAlignment="1">
      <alignment horizontal="center"/>
    </xf>
    <xf numFmtId="0" fontId="2" fillId="16" borderId="24" xfId="0" applyFont="1" applyFill="1" applyBorder="1" applyAlignment="1">
      <alignment horizontal="center"/>
    </xf>
    <xf numFmtId="0" fontId="2" fillId="17" borderId="25" xfId="0" applyFont="1" applyFill="1" applyBorder="1" applyAlignment="1">
      <alignment horizontal="center"/>
    </xf>
    <xf numFmtId="0" fontId="2" fillId="16" borderId="26" xfId="0" applyFont="1" applyFill="1" applyBorder="1" applyAlignment="1">
      <alignment horizontal="center"/>
    </xf>
    <xf numFmtId="1" fontId="10" fillId="3" borderId="22" xfId="3" applyNumberFormat="1" applyBorder="1" applyAlignment="1">
      <alignment horizontal="center"/>
    </xf>
    <xf numFmtId="1" fontId="10" fillId="3" borderId="14" xfId="3" applyNumberFormat="1" applyBorder="1" applyAlignment="1">
      <alignment horizontal="center"/>
    </xf>
    <xf numFmtId="1" fontId="10" fillId="3" borderId="18" xfId="3" applyNumberFormat="1" applyBorder="1" applyAlignment="1">
      <alignment horizontal="center"/>
    </xf>
    <xf numFmtId="0" fontId="2" fillId="6" borderId="0" xfId="0" applyFont="1" applyFill="1" applyAlignment="1">
      <alignment horizontal="left"/>
    </xf>
    <xf numFmtId="1" fontId="4" fillId="3" borderId="18" xfId="2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10" fillId="0" borderId="0" xfId="3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0" fillId="3" borderId="31" xfId="3" applyNumberFormat="1" applyBorder="1" applyAlignment="1">
      <alignment horizontal="center"/>
    </xf>
    <xf numFmtId="0" fontId="2" fillId="17" borderId="26" xfId="0" applyFont="1" applyFill="1" applyBorder="1" applyAlignment="1">
      <alignment horizontal="center"/>
    </xf>
    <xf numFmtId="0" fontId="2" fillId="17" borderId="0" xfId="0" applyFont="1" applyFill="1" applyAlignment="1">
      <alignment horizontal="left"/>
    </xf>
    <xf numFmtId="0" fontId="4" fillId="19" borderId="54" xfId="2" applyFill="1" applyBorder="1" applyAlignment="1">
      <alignment wrapText="1"/>
    </xf>
    <xf numFmtId="0" fontId="2" fillId="11" borderId="0" xfId="0" applyFont="1" applyFill="1" applyAlignment="1">
      <alignment horizontal="left"/>
    </xf>
    <xf numFmtId="0" fontId="4" fillId="3" borderId="61" xfId="2" applyBorder="1"/>
    <xf numFmtId="0" fontId="4" fillId="3" borderId="62" xfId="2" applyBorder="1"/>
    <xf numFmtId="0" fontId="2" fillId="21" borderId="10" xfId="0" applyFont="1" applyFill="1" applyBorder="1" applyAlignment="1">
      <alignment horizontal="center"/>
    </xf>
    <xf numFmtId="0" fontId="2" fillId="21" borderId="24" xfId="0" applyFont="1" applyFill="1" applyBorder="1" applyAlignment="1">
      <alignment horizontal="center"/>
    </xf>
    <xf numFmtId="0" fontId="2" fillId="22" borderId="25" xfId="0" applyFont="1" applyFill="1" applyBorder="1" applyAlignment="1">
      <alignment horizontal="center"/>
    </xf>
    <xf numFmtId="0" fontId="2" fillId="22" borderId="26" xfId="0" applyFont="1" applyFill="1" applyBorder="1" applyAlignment="1">
      <alignment horizontal="center"/>
    </xf>
    <xf numFmtId="164" fontId="17" fillId="3" borderId="44" xfId="2" applyNumberFormat="1" applyFont="1" applyBorder="1" applyAlignment="1">
      <alignment horizontal="center"/>
    </xf>
    <xf numFmtId="0" fontId="6" fillId="0" borderId="54" xfId="0" applyFont="1" applyBorder="1"/>
    <xf numFmtId="0" fontId="2" fillId="7" borderId="24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18" borderId="38" xfId="0" applyFont="1" applyFill="1" applyBorder="1"/>
    <xf numFmtId="0" fontId="2" fillId="18" borderId="38" xfId="0" applyFont="1" applyFill="1" applyBorder="1" applyAlignment="1">
      <alignment horizontal="center"/>
    </xf>
    <xf numFmtId="0" fontId="2" fillId="18" borderId="39" xfId="0" applyFont="1" applyFill="1" applyBorder="1" applyAlignment="1">
      <alignment horizontal="center"/>
    </xf>
    <xf numFmtId="0" fontId="8" fillId="16" borderId="3" xfId="0" applyFont="1" applyFill="1" applyBorder="1" applyAlignment="1">
      <alignment horizontal="center"/>
    </xf>
    <xf numFmtId="0" fontId="2" fillId="16" borderId="34" xfId="0" applyFont="1" applyFill="1" applyBorder="1" applyAlignment="1">
      <alignment horizontal="center"/>
    </xf>
    <xf numFmtId="0" fontId="2" fillId="22" borderId="0" xfId="0" applyFont="1" applyFill="1" applyAlignment="1">
      <alignment horizontal="left"/>
    </xf>
    <xf numFmtId="0" fontId="2" fillId="22" borderId="11" xfId="0" applyFont="1" applyFill="1" applyBorder="1" applyAlignment="1">
      <alignment horizontal="left"/>
    </xf>
    <xf numFmtId="0" fontId="4" fillId="19" borderId="69" xfId="2" applyFill="1" applyBorder="1"/>
    <xf numFmtId="0" fontId="4" fillId="19" borderId="68" xfId="2" applyFill="1" applyBorder="1"/>
    <xf numFmtId="0" fontId="4" fillId="3" borderId="56" xfId="2" applyBorder="1" applyAlignment="1">
      <alignment horizontal="center"/>
    </xf>
    <xf numFmtId="0" fontId="4" fillId="23" borderId="56" xfId="2" applyFill="1" applyBorder="1" applyAlignment="1">
      <alignment horizontal="center"/>
    </xf>
    <xf numFmtId="0" fontId="4" fillId="23" borderId="57" xfId="2" applyFill="1" applyBorder="1"/>
    <xf numFmtId="0" fontId="4" fillId="3" borderId="76" xfId="2" applyBorder="1" applyAlignment="1">
      <alignment horizontal="center"/>
    </xf>
    <xf numFmtId="164" fontId="4" fillId="3" borderId="32" xfId="2" applyNumberFormat="1" applyBorder="1" applyAlignment="1">
      <alignment horizontal="center"/>
    </xf>
    <xf numFmtId="164" fontId="4" fillId="3" borderId="16" xfId="2" applyNumberFormat="1" applyBorder="1" applyAlignment="1">
      <alignment horizontal="center"/>
    </xf>
    <xf numFmtId="164" fontId="4" fillId="3" borderId="19" xfId="2" applyNumberFormat="1" applyBorder="1" applyAlignment="1">
      <alignment horizontal="center"/>
    </xf>
    <xf numFmtId="0" fontId="4" fillId="19" borderId="24" xfId="2" applyFill="1" applyBorder="1"/>
    <xf numFmtId="164" fontId="4" fillId="3" borderId="50" xfId="2" applyNumberFormat="1" applyBorder="1" applyAlignment="1">
      <alignment horizontal="center"/>
    </xf>
    <xf numFmtId="164" fontId="4" fillId="3" borderId="27" xfId="2" applyNumberFormat="1" applyBorder="1" applyAlignment="1">
      <alignment horizontal="center"/>
    </xf>
    <xf numFmtId="164" fontId="4" fillId="3" borderId="72" xfId="2" applyNumberFormat="1" applyBorder="1" applyAlignment="1">
      <alignment horizontal="center"/>
    </xf>
    <xf numFmtId="164" fontId="4" fillId="3" borderId="75" xfId="2" applyNumberFormat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9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2" fillId="18" borderId="54" xfId="0" applyFont="1" applyFill="1" applyBorder="1" applyAlignment="1">
      <alignment horizontal="center"/>
    </xf>
    <xf numFmtId="0" fontId="4" fillId="3" borderId="57" xfId="2" applyBorder="1"/>
    <xf numFmtId="1" fontId="0" fillId="0" borderId="0" xfId="0" applyNumberFormat="1"/>
    <xf numFmtId="164" fontId="4" fillId="3" borderId="79" xfId="2" applyNumberFormat="1" applyBorder="1" applyAlignment="1">
      <alignment horizontal="center"/>
    </xf>
    <xf numFmtId="164" fontId="4" fillId="3" borderId="28" xfId="2" applyNumberFormat="1" applyBorder="1" applyAlignment="1">
      <alignment horizontal="center"/>
    </xf>
    <xf numFmtId="0" fontId="4" fillId="19" borderId="34" xfId="2" applyFill="1" applyBorder="1" applyAlignment="1">
      <alignment wrapText="1"/>
    </xf>
    <xf numFmtId="0" fontId="4" fillId="19" borderId="38" xfId="2" applyFill="1" applyBorder="1"/>
    <xf numFmtId="164" fontId="4" fillId="3" borderId="90" xfId="2" applyNumberFormat="1" applyBorder="1" applyAlignment="1">
      <alignment horizontal="center"/>
    </xf>
    <xf numFmtId="164" fontId="4" fillId="3" borderId="86" xfId="2" applyNumberFormat="1" applyBorder="1" applyAlignment="1">
      <alignment horizontal="center"/>
    </xf>
    <xf numFmtId="0" fontId="19" fillId="2" borderId="54" xfId="1" applyFont="1" applyBorder="1" applyAlignment="1" applyProtection="1">
      <alignment horizontal="center"/>
      <protection locked="0"/>
    </xf>
    <xf numFmtId="0" fontId="1" fillId="2" borderId="59" xfId="1" applyBorder="1" applyAlignment="1" applyProtection="1">
      <alignment horizontal="center"/>
      <protection locked="0"/>
    </xf>
    <xf numFmtId="0" fontId="1" fillId="2" borderId="60" xfId="1" applyBorder="1" applyAlignment="1" applyProtection="1">
      <alignment horizontal="center"/>
      <protection locked="0"/>
    </xf>
    <xf numFmtId="0" fontId="1" fillId="2" borderId="43" xfId="1" applyBorder="1" applyAlignment="1" applyProtection="1">
      <alignment horizontal="center"/>
      <protection locked="0"/>
    </xf>
    <xf numFmtId="0" fontId="1" fillId="2" borderId="21" xfId="1" applyBorder="1" applyAlignment="1" applyProtection="1">
      <alignment horizontal="center"/>
      <protection locked="0"/>
    </xf>
    <xf numFmtId="0" fontId="1" fillId="2" borderId="15" xfId="1" applyBorder="1" applyAlignment="1" applyProtection="1">
      <alignment horizontal="center"/>
      <protection locked="0"/>
    </xf>
    <xf numFmtId="0" fontId="1" fillId="2" borderId="17" xfId="1" applyBorder="1" applyAlignment="1" applyProtection="1">
      <alignment horizontal="center"/>
      <protection locked="0"/>
    </xf>
    <xf numFmtId="0" fontId="1" fillId="2" borderId="22" xfId="1" applyBorder="1" applyAlignment="1" applyProtection="1">
      <alignment horizontal="center"/>
      <protection locked="0"/>
    </xf>
    <xf numFmtId="0" fontId="1" fillId="2" borderId="14" xfId="1" applyBorder="1" applyAlignment="1" applyProtection="1">
      <alignment horizontal="center"/>
      <protection locked="0"/>
    </xf>
    <xf numFmtId="0" fontId="1" fillId="2" borderId="18" xfId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9" xfId="0" applyBorder="1" applyProtection="1">
      <protection locked="0"/>
    </xf>
    <xf numFmtId="0" fontId="1" fillId="2" borderId="67" xfId="1" applyBorder="1" applyAlignment="1" applyProtection="1">
      <alignment horizontal="center"/>
      <protection locked="0"/>
    </xf>
    <xf numFmtId="0" fontId="1" fillId="2" borderId="27" xfId="1" applyBorder="1" applyAlignment="1" applyProtection="1">
      <alignment horizontal="center"/>
      <protection locked="0"/>
    </xf>
    <xf numFmtId="0" fontId="1" fillId="2" borderId="23" xfId="1" applyBorder="1" applyAlignment="1" applyProtection="1">
      <alignment horizontal="center"/>
      <protection locked="0"/>
    </xf>
    <xf numFmtId="0" fontId="1" fillId="2" borderId="16" xfId="1" applyBorder="1" applyAlignment="1" applyProtection="1">
      <alignment horizontal="center"/>
      <protection locked="0"/>
    </xf>
    <xf numFmtId="0" fontId="1" fillId="2" borderId="19" xfId="1" applyBorder="1" applyAlignment="1" applyProtection="1">
      <alignment horizontal="center"/>
      <protection locked="0"/>
    </xf>
    <xf numFmtId="0" fontId="1" fillId="2" borderId="36" xfId="1" applyBorder="1" applyAlignment="1" applyProtection="1">
      <alignment horizontal="center"/>
      <protection locked="0"/>
    </xf>
    <xf numFmtId="0" fontId="1" fillId="2" borderId="46" xfId="1" applyBorder="1" applyAlignment="1" applyProtection="1">
      <alignment horizontal="center"/>
      <protection locked="0"/>
    </xf>
    <xf numFmtId="0" fontId="1" fillId="2" borderId="47" xfId="1" applyBorder="1" applyAlignment="1" applyProtection="1">
      <alignment horizontal="center"/>
      <protection locked="0"/>
    </xf>
    <xf numFmtId="0" fontId="1" fillId="2" borderId="48" xfId="1" applyBorder="1" applyAlignment="1" applyProtection="1">
      <alignment horizontal="center"/>
      <protection locked="0"/>
    </xf>
    <xf numFmtId="0" fontId="1" fillId="2" borderId="41" xfId="1" applyBorder="1" applyAlignment="1" applyProtection="1">
      <alignment horizontal="center"/>
      <protection locked="0"/>
    </xf>
    <xf numFmtId="0" fontId="1" fillId="2" borderId="81" xfId="1" applyBorder="1" applyAlignment="1" applyProtection="1">
      <alignment horizontal="center"/>
      <protection locked="0"/>
    </xf>
    <xf numFmtId="0" fontId="1" fillId="2" borderId="83" xfId="1" applyBorder="1" applyAlignment="1" applyProtection="1">
      <alignment horizontal="center"/>
      <protection locked="0"/>
    </xf>
    <xf numFmtId="0" fontId="1" fillId="2" borderId="78" xfId="1" applyBorder="1" applyAlignment="1" applyProtection="1">
      <alignment horizontal="center"/>
      <protection locked="0"/>
    </xf>
    <xf numFmtId="0" fontId="1" fillId="2" borderId="71" xfId="1" applyBorder="1" applyAlignment="1" applyProtection="1">
      <alignment horizontal="center"/>
      <protection locked="0"/>
    </xf>
    <xf numFmtId="0" fontId="0" fillId="0" borderId="79" xfId="0" applyBorder="1" applyProtection="1">
      <protection locked="0"/>
    </xf>
    <xf numFmtId="0" fontId="1" fillId="2" borderId="30" xfId="1" applyBorder="1" applyAlignment="1" applyProtection="1">
      <alignment horizontal="center"/>
      <protection locked="0"/>
    </xf>
    <xf numFmtId="0" fontId="1" fillId="2" borderId="32" xfId="1" applyBorder="1" applyAlignment="1" applyProtection="1">
      <alignment horizontal="center"/>
      <protection locked="0"/>
    </xf>
    <xf numFmtId="0" fontId="1" fillId="2" borderId="31" xfId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2" borderId="87" xfId="1" applyBorder="1" applyAlignment="1" applyProtection="1">
      <alignment horizontal="center"/>
      <protection locked="0"/>
    </xf>
    <xf numFmtId="0" fontId="1" fillId="2" borderId="46" xfId="1" applyNumberFormat="1" applyBorder="1" applyAlignment="1" applyProtection="1">
      <alignment horizontal="center"/>
      <protection locked="0"/>
    </xf>
    <xf numFmtId="0" fontId="1" fillId="2" borderId="88" xfId="1" applyNumberFormat="1" applyBorder="1" applyAlignment="1" applyProtection="1">
      <alignment horizontal="center"/>
      <protection locked="0"/>
    </xf>
    <xf numFmtId="0" fontId="1" fillId="2" borderId="89" xfId="1" applyNumberFormat="1" applyBorder="1" applyAlignment="1" applyProtection="1">
      <alignment horizontal="center"/>
      <protection locked="0"/>
    </xf>
    <xf numFmtId="0" fontId="1" fillId="2" borderId="91" xfId="1" applyBorder="1" applyAlignment="1" applyProtection="1">
      <alignment horizontal="center"/>
      <protection locked="0"/>
    </xf>
    <xf numFmtId="0" fontId="1" fillId="2" borderId="29" xfId="1" applyBorder="1" applyAlignment="1" applyProtection="1">
      <alignment horizontal="center"/>
      <protection locked="0"/>
    </xf>
    <xf numFmtId="0" fontId="1" fillId="2" borderId="49" xfId="1" applyBorder="1" applyAlignment="1" applyProtection="1">
      <alignment horizontal="center"/>
      <protection locked="0"/>
    </xf>
    <xf numFmtId="0" fontId="1" fillId="2" borderId="1" xfId="1"/>
    <xf numFmtId="0" fontId="1" fillId="2" borderId="51" xfId="1" applyBorder="1" applyAlignment="1" applyProtection="1">
      <alignment horizontal="center"/>
      <protection locked="0"/>
    </xf>
    <xf numFmtId="164" fontId="4" fillId="0" borderId="50" xfId="2" applyNumberFormat="1" applyFill="1" applyBorder="1" applyAlignment="1">
      <alignment horizontal="center"/>
    </xf>
    <xf numFmtId="164" fontId="4" fillId="0" borderId="27" xfId="2" applyNumberFormat="1" applyFill="1" applyBorder="1" applyAlignment="1">
      <alignment horizontal="center"/>
    </xf>
    <xf numFmtId="164" fontId="4" fillId="0" borderId="28" xfId="2" applyNumberFormat="1" applyFill="1" applyBorder="1" applyAlignment="1">
      <alignment horizontal="center"/>
    </xf>
    <xf numFmtId="164" fontId="4" fillId="0" borderId="90" xfId="2" applyNumberFormat="1" applyFill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75" xfId="0" applyNumberFormat="1" applyFont="1" applyBorder="1" applyAlignment="1">
      <alignment horizontal="center"/>
    </xf>
    <xf numFmtId="164" fontId="4" fillId="3" borderId="94" xfId="2" applyNumberFormat="1" applyBorder="1" applyAlignment="1">
      <alignment horizontal="center"/>
    </xf>
    <xf numFmtId="164" fontId="4" fillId="3" borderId="68" xfId="2" applyNumberFormat="1" applyBorder="1" applyAlignment="1">
      <alignment horizontal="center"/>
    </xf>
    <xf numFmtId="164" fontId="4" fillId="3" borderId="95" xfId="2" applyNumberFormat="1" applyBorder="1" applyAlignment="1">
      <alignment horizontal="center"/>
    </xf>
    <xf numFmtId="164" fontId="4" fillId="3" borderId="54" xfId="2" applyNumberFormat="1" applyBorder="1" applyAlignment="1">
      <alignment horizontal="center"/>
    </xf>
    <xf numFmtId="0" fontId="2" fillId="25" borderId="10" xfId="0" applyFont="1" applyFill="1" applyBorder="1" applyAlignment="1">
      <alignment horizontal="center"/>
    </xf>
    <xf numFmtId="0" fontId="2" fillId="26" borderId="0" xfId="0" applyFont="1" applyFill="1" applyAlignment="1">
      <alignment horizontal="center"/>
    </xf>
    <xf numFmtId="0" fontId="2" fillId="26" borderId="11" xfId="0" applyFont="1" applyFill="1" applyBorder="1" applyAlignment="1">
      <alignment horizontal="center"/>
    </xf>
    <xf numFmtId="0" fontId="2" fillId="26" borderId="0" xfId="0" applyFont="1" applyFill="1" applyAlignment="1">
      <alignment horizontal="left"/>
    </xf>
    <xf numFmtId="0" fontId="2" fillId="26" borderId="25" xfId="0" applyFont="1" applyFill="1" applyBorder="1" applyAlignment="1">
      <alignment horizontal="center"/>
    </xf>
    <xf numFmtId="0" fontId="2" fillId="26" borderId="26" xfId="0" applyFont="1" applyFill="1" applyBorder="1" applyAlignment="1">
      <alignment horizontal="center"/>
    </xf>
    <xf numFmtId="0" fontId="2" fillId="25" borderId="24" xfId="0" applyFont="1" applyFill="1" applyBorder="1" applyAlignment="1">
      <alignment horizontal="center"/>
    </xf>
    <xf numFmtId="0" fontId="4" fillId="0" borderId="38" xfId="2" applyFill="1" applyBorder="1"/>
    <xf numFmtId="0" fontId="1" fillId="2" borderId="92" xfId="1" applyBorder="1" applyAlignment="1" applyProtection="1">
      <alignment horizontal="center"/>
      <protection locked="0"/>
    </xf>
    <xf numFmtId="0" fontId="2" fillId="17" borderId="73" xfId="0" applyFont="1" applyFill="1" applyBorder="1" applyAlignment="1">
      <alignment horizontal="center"/>
    </xf>
    <xf numFmtId="164" fontId="4" fillId="17" borderId="90" xfId="2" applyNumberFormat="1" applyFill="1" applyBorder="1" applyAlignment="1">
      <alignment horizontal="center"/>
    </xf>
    <xf numFmtId="0" fontId="1" fillId="2" borderId="72" xfId="1" applyBorder="1" applyAlignment="1" applyProtection="1">
      <alignment horizontal="center"/>
      <protection locked="0"/>
    </xf>
    <xf numFmtId="0" fontId="2" fillId="17" borderId="80" xfId="0" applyFont="1" applyFill="1" applyBorder="1" applyAlignment="1">
      <alignment horizontal="center"/>
    </xf>
    <xf numFmtId="0" fontId="0" fillId="0" borderId="96" xfId="0" applyBorder="1"/>
    <xf numFmtId="0" fontId="12" fillId="0" borderId="96" xfId="0" applyFont="1" applyBorder="1"/>
    <xf numFmtId="3" fontId="4" fillId="3" borderId="52" xfId="2" applyNumberFormat="1" applyBorder="1" applyAlignment="1">
      <alignment horizontal="center"/>
    </xf>
    <xf numFmtId="3" fontId="4" fillId="3" borderId="31" xfId="2" applyNumberFormat="1" applyBorder="1" applyAlignment="1">
      <alignment horizontal="center"/>
    </xf>
    <xf numFmtId="3" fontId="4" fillId="3" borderId="30" xfId="2" applyNumberFormat="1" applyBorder="1" applyAlignment="1">
      <alignment horizontal="center"/>
    </xf>
    <xf numFmtId="3" fontId="4" fillId="3" borderId="63" xfId="2" applyNumberFormat="1" applyBorder="1" applyAlignment="1">
      <alignment horizontal="center"/>
    </xf>
    <xf numFmtId="3" fontId="4" fillId="3" borderId="53" xfId="2" applyNumberFormat="1" applyBorder="1" applyAlignment="1">
      <alignment horizontal="center"/>
    </xf>
    <xf numFmtId="3" fontId="4" fillId="3" borderId="14" xfId="2" applyNumberFormat="1" applyBorder="1" applyAlignment="1">
      <alignment horizontal="center"/>
    </xf>
    <xf numFmtId="3" fontId="4" fillId="3" borderId="15" xfId="2" applyNumberFormat="1" applyBorder="1" applyAlignment="1">
      <alignment horizontal="center"/>
    </xf>
    <xf numFmtId="3" fontId="4" fillId="3" borderId="33" xfId="2" applyNumberFormat="1" applyBorder="1" applyAlignment="1">
      <alignment horizontal="center"/>
    </xf>
    <xf numFmtId="3" fontId="4" fillId="3" borderId="70" xfId="2" applyNumberFormat="1" applyBorder="1" applyAlignment="1">
      <alignment horizontal="center"/>
    </xf>
    <xf numFmtId="3" fontId="4" fillId="3" borderId="71" xfId="2" applyNumberFormat="1" applyBorder="1" applyAlignment="1">
      <alignment horizontal="center"/>
    </xf>
    <xf numFmtId="3" fontId="4" fillId="3" borderId="17" xfId="2" applyNumberFormat="1" applyBorder="1" applyAlignment="1">
      <alignment horizontal="center"/>
    </xf>
    <xf numFmtId="3" fontId="4" fillId="3" borderId="18" xfId="2" applyNumberFormat="1" applyBorder="1" applyAlignment="1">
      <alignment horizontal="center"/>
    </xf>
    <xf numFmtId="3" fontId="4" fillId="3" borderId="78" xfId="2" applyNumberFormat="1" applyBorder="1" applyAlignment="1">
      <alignment horizontal="center"/>
    </xf>
    <xf numFmtId="3" fontId="4" fillId="3" borderId="73" xfId="2" applyNumberFormat="1" applyBorder="1" applyAlignment="1">
      <alignment horizontal="center"/>
    </xf>
    <xf numFmtId="3" fontId="4" fillId="3" borderId="74" xfId="2" applyNumberFormat="1" applyBorder="1" applyAlignment="1">
      <alignment horizontal="center"/>
    </xf>
    <xf numFmtId="3" fontId="4" fillId="3" borderId="80" xfId="2" applyNumberFormat="1" applyBorder="1" applyAlignment="1">
      <alignment horizontal="center"/>
    </xf>
    <xf numFmtId="3" fontId="4" fillId="3" borderId="58" xfId="2" applyNumberFormat="1" applyBorder="1" applyAlignment="1">
      <alignment horizontal="center"/>
    </xf>
    <xf numFmtId="3" fontId="4" fillId="3" borderId="12" xfId="2" applyNumberFormat="1" applyBorder="1" applyAlignment="1">
      <alignment horizontal="center"/>
    </xf>
    <xf numFmtId="3" fontId="4" fillId="3" borderId="69" xfId="2" applyNumberFormat="1" applyBorder="1" applyAlignment="1">
      <alignment horizontal="center"/>
    </xf>
    <xf numFmtId="3" fontId="2" fillId="0" borderId="51" xfId="0" applyNumberFormat="1" applyFont="1" applyBorder="1" applyAlignment="1">
      <alignment horizontal="center"/>
    </xf>
    <xf numFmtId="3" fontId="4" fillId="0" borderId="31" xfId="2" applyNumberFormat="1" applyFill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3" fontId="4" fillId="0" borderId="14" xfId="2" applyNumberFormat="1" applyFill="1" applyBorder="1" applyAlignment="1">
      <alignment horizontal="center"/>
    </xf>
    <xf numFmtId="3" fontId="2" fillId="0" borderId="92" xfId="0" applyNumberFormat="1" applyFont="1" applyBorder="1" applyAlignment="1">
      <alignment horizontal="center"/>
    </xf>
    <xf numFmtId="3" fontId="4" fillId="0" borderId="18" xfId="2" applyNumberFormat="1" applyFill="1" applyBorder="1" applyAlignment="1">
      <alignment horizontal="center"/>
    </xf>
    <xf numFmtId="3" fontId="2" fillId="0" borderId="80" xfId="0" applyNumberFormat="1" applyFont="1" applyBorder="1" applyAlignment="1">
      <alignment horizontal="center"/>
    </xf>
    <xf numFmtId="3" fontId="4" fillId="0" borderId="74" xfId="2" applyNumberFormat="1" applyFill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73" xfId="0" applyNumberFormat="1" applyFont="1" applyBorder="1" applyAlignment="1">
      <alignment horizontal="center"/>
    </xf>
    <xf numFmtId="3" fontId="2" fillId="0" borderId="74" xfId="0" applyNumberFormat="1" applyFont="1" applyBorder="1" applyAlignment="1">
      <alignment horizontal="center"/>
    </xf>
    <xf numFmtId="3" fontId="10" fillId="3" borderId="42" xfId="3" applyNumberFormat="1" applyBorder="1" applyAlignment="1">
      <alignment horizontal="center"/>
    </xf>
    <xf numFmtId="3" fontId="10" fillId="3" borderId="1" xfId="3" applyNumberFormat="1" applyAlignment="1">
      <alignment horizontal="center"/>
    </xf>
    <xf numFmtId="3" fontId="10" fillId="3" borderId="37" xfId="3" applyNumberFormat="1" applyBorder="1" applyAlignment="1">
      <alignment horizontal="center"/>
    </xf>
    <xf numFmtId="3" fontId="4" fillId="3" borderId="76" xfId="2" applyNumberFormat="1" applyBorder="1" applyAlignment="1">
      <alignment horizontal="center"/>
    </xf>
    <xf numFmtId="3" fontId="4" fillId="3" borderId="56" xfId="2" applyNumberFormat="1" applyBorder="1" applyAlignment="1">
      <alignment horizontal="center"/>
    </xf>
    <xf numFmtId="3" fontId="10" fillId="3" borderId="22" xfId="3" applyNumberFormat="1" applyBorder="1" applyAlignment="1">
      <alignment horizontal="center"/>
    </xf>
    <xf numFmtId="3" fontId="10" fillId="3" borderId="14" xfId="3" applyNumberFormat="1" applyBorder="1" applyAlignment="1">
      <alignment horizontal="center"/>
    </xf>
    <xf numFmtId="3" fontId="10" fillId="3" borderId="18" xfId="3" applyNumberFormat="1" applyBorder="1" applyAlignment="1">
      <alignment horizontal="center"/>
    </xf>
    <xf numFmtId="3" fontId="4" fillId="3" borderId="55" xfId="2" applyNumberFormat="1" applyBorder="1" applyAlignment="1">
      <alignment horizontal="center"/>
    </xf>
    <xf numFmtId="165" fontId="4" fillId="3" borderId="52" xfId="2" applyNumberFormat="1" applyBorder="1" applyAlignment="1">
      <alignment horizontal="center"/>
    </xf>
    <xf numFmtId="165" fontId="4" fillId="3" borderId="31" xfId="2" applyNumberFormat="1" applyBorder="1" applyAlignment="1">
      <alignment horizontal="center"/>
    </xf>
    <xf numFmtId="165" fontId="4" fillId="3" borderId="53" xfId="2" applyNumberFormat="1" applyBorder="1" applyAlignment="1">
      <alignment horizontal="center"/>
    </xf>
    <xf numFmtId="165" fontId="4" fillId="3" borderId="14" xfId="2" applyNumberFormat="1" applyBorder="1" applyAlignment="1">
      <alignment horizontal="center"/>
    </xf>
    <xf numFmtId="165" fontId="4" fillId="3" borderId="70" xfId="2" applyNumberFormat="1" applyBorder="1" applyAlignment="1">
      <alignment horizontal="center"/>
    </xf>
    <xf numFmtId="165" fontId="4" fillId="3" borderId="71" xfId="2" applyNumberFormat="1" applyBorder="1" applyAlignment="1">
      <alignment horizontal="center"/>
    </xf>
    <xf numFmtId="165" fontId="4" fillId="3" borderId="73" xfId="2" applyNumberFormat="1" applyBorder="1" applyAlignment="1">
      <alignment horizontal="center"/>
    </xf>
    <xf numFmtId="165" fontId="4" fillId="3" borderId="74" xfId="2" applyNumberFormat="1" applyBorder="1" applyAlignment="1">
      <alignment horizontal="center"/>
    </xf>
    <xf numFmtId="0" fontId="1" fillId="2" borderId="21" xfId="1" applyNumberFormat="1" applyBorder="1" applyAlignment="1" applyProtection="1">
      <alignment horizontal="center"/>
      <protection locked="0"/>
    </xf>
    <xf numFmtId="0" fontId="1" fillId="2" borderId="15" xfId="1" applyNumberFormat="1" applyBorder="1" applyAlignment="1" applyProtection="1">
      <alignment horizontal="center"/>
      <protection locked="0"/>
    </xf>
    <xf numFmtId="0" fontId="1" fillId="2" borderId="17" xfId="1" applyNumberFormat="1" applyBorder="1" applyAlignment="1" applyProtection="1">
      <alignment horizontal="center"/>
      <protection locked="0"/>
    </xf>
    <xf numFmtId="0" fontId="1" fillId="2" borderId="91" xfId="1" applyNumberFormat="1" applyBorder="1" applyAlignment="1" applyProtection="1">
      <alignment horizontal="center"/>
      <protection locked="0"/>
    </xf>
    <xf numFmtId="0" fontId="1" fillId="2" borderId="29" xfId="1" applyNumberFormat="1" applyBorder="1" applyAlignment="1" applyProtection="1">
      <alignment horizontal="center"/>
      <protection locked="0"/>
    </xf>
    <xf numFmtId="0" fontId="1" fillId="2" borderId="49" xfId="1" applyNumberFormat="1" applyBorder="1" applyAlignment="1" applyProtection="1">
      <alignment horizontal="center"/>
      <protection locked="0"/>
    </xf>
    <xf numFmtId="3" fontId="4" fillId="3" borderId="97" xfId="2" applyNumberFormat="1" applyBorder="1" applyAlignment="1">
      <alignment horizontal="center"/>
    </xf>
    <xf numFmtId="3" fontId="4" fillId="3" borderId="61" xfId="2" applyNumberFormat="1" applyBorder="1" applyAlignment="1">
      <alignment horizontal="center"/>
    </xf>
    <xf numFmtId="0" fontId="1" fillId="2" borderId="30" xfId="1" applyNumberFormat="1" applyBorder="1" applyAlignment="1" applyProtection="1">
      <alignment horizontal="center"/>
      <protection locked="0"/>
    </xf>
    <xf numFmtId="3" fontId="10" fillId="3" borderId="31" xfId="3" applyNumberFormat="1" applyBorder="1" applyAlignment="1">
      <alignment horizontal="center"/>
    </xf>
    <xf numFmtId="3" fontId="4" fillId="3" borderId="50" xfId="2" applyNumberFormat="1" applyBorder="1" applyAlignment="1">
      <alignment horizontal="center"/>
    </xf>
    <xf numFmtId="3" fontId="4" fillId="3" borderId="27" xfId="2" applyNumberFormat="1" applyBorder="1" applyAlignment="1">
      <alignment horizontal="center"/>
    </xf>
    <xf numFmtId="3" fontId="4" fillId="3" borderId="28" xfId="2" applyNumberFormat="1" applyBorder="1" applyAlignment="1">
      <alignment horizontal="center"/>
    </xf>
    <xf numFmtId="3" fontId="2" fillId="17" borderId="74" xfId="0" applyNumberFormat="1" applyFont="1" applyFill="1" applyBorder="1" applyAlignment="1">
      <alignment horizontal="center"/>
    </xf>
    <xf numFmtId="3" fontId="10" fillId="3" borderId="71" xfId="3" applyNumberFormat="1" applyBorder="1" applyAlignment="1">
      <alignment horizontal="center"/>
    </xf>
    <xf numFmtId="3" fontId="2" fillId="0" borderId="54" xfId="0" applyNumberFormat="1" applyFont="1" applyBorder="1" applyAlignment="1">
      <alignment horizontal="center"/>
    </xf>
    <xf numFmtId="3" fontId="10" fillId="3" borderId="98" xfId="3" applyNumberFormat="1" applyBorder="1" applyAlignment="1">
      <alignment horizontal="center"/>
    </xf>
    <xf numFmtId="3" fontId="10" fillId="3" borderId="99" xfId="3" applyNumberFormat="1" applyBorder="1" applyAlignment="1">
      <alignment horizontal="center"/>
    </xf>
    <xf numFmtId="3" fontId="10" fillId="3" borderId="100" xfId="3" applyNumberFormat="1" applyBorder="1" applyAlignment="1">
      <alignment horizontal="center"/>
    </xf>
    <xf numFmtId="0" fontId="1" fillId="2" borderId="10" xfId="1" applyNumberFormat="1" applyBorder="1" applyAlignment="1" applyProtection="1">
      <alignment horizontal="center"/>
      <protection locked="0"/>
    </xf>
    <xf numFmtId="0" fontId="1" fillId="2" borderId="101" xfId="1" applyNumberFormat="1" applyBorder="1" applyAlignment="1" applyProtection="1">
      <alignment horizontal="center"/>
      <protection locked="0"/>
    </xf>
    <xf numFmtId="0" fontId="4" fillId="23" borderId="25" xfId="2" applyFill="1" applyBorder="1"/>
    <xf numFmtId="0" fontId="4" fillId="23" borderId="86" xfId="2" applyFill="1" applyBorder="1"/>
    <xf numFmtId="0" fontId="1" fillId="2" borderId="32" xfId="1" applyNumberFormat="1" applyBorder="1" applyAlignment="1" applyProtection="1">
      <alignment horizontal="center"/>
      <protection locked="0"/>
    </xf>
    <xf numFmtId="0" fontId="1" fillId="2" borderId="16" xfId="1" applyNumberFormat="1" applyBorder="1" applyAlignment="1" applyProtection="1">
      <alignment horizontal="center"/>
      <protection locked="0"/>
    </xf>
    <xf numFmtId="0" fontId="1" fillId="2" borderId="19" xfId="1" applyNumberFormat="1" applyBorder="1" applyAlignment="1" applyProtection="1">
      <alignment horizontal="center"/>
      <protection locked="0"/>
    </xf>
    <xf numFmtId="3" fontId="4" fillId="3" borderId="51" xfId="2" applyNumberFormat="1" applyBorder="1" applyAlignment="1">
      <alignment horizontal="center"/>
    </xf>
    <xf numFmtId="3" fontId="4" fillId="3" borderId="29" xfId="2" applyNumberFormat="1" applyBorder="1" applyAlignment="1">
      <alignment horizontal="center"/>
    </xf>
    <xf numFmtId="3" fontId="4" fillId="3" borderId="49" xfId="2" applyNumberFormat="1" applyBorder="1" applyAlignment="1">
      <alignment horizontal="center"/>
    </xf>
    <xf numFmtId="3" fontId="10" fillId="3" borderId="45" xfId="3" applyNumberFormat="1" applyBorder="1" applyAlignment="1">
      <alignment horizontal="center"/>
    </xf>
    <xf numFmtId="3" fontId="10" fillId="3" borderId="82" xfId="3" applyNumberFormat="1" applyBorder="1" applyAlignment="1">
      <alignment horizontal="center"/>
    </xf>
    <xf numFmtId="3" fontId="4" fillId="3" borderId="84" xfId="2" applyNumberFormat="1" applyBorder="1" applyAlignment="1">
      <alignment horizontal="center"/>
    </xf>
    <xf numFmtId="3" fontId="4" fillId="3" borderId="93" xfId="2" applyNumberFormat="1" applyBorder="1" applyAlignment="1">
      <alignment horizontal="center"/>
    </xf>
    <xf numFmtId="3" fontId="4" fillId="3" borderId="77" xfId="2" applyNumberFormat="1" applyBorder="1" applyAlignment="1">
      <alignment horizontal="center"/>
    </xf>
    <xf numFmtId="164" fontId="4" fillId="3" borderId="25" xfId="2" applyNumberFormat="1" applyBorder="1" applyAlignment="1">
      <alignment horizontal="center"/>
    </xf>
    <xf numFmtId="3" fontId="4" fillId="3" borderId="102" xfId="2" applyNumberFormat="1" applyBorder="1" applyAlignment="1">
      <alignment horizontal="center"/>
    </xf>
    <xf numFmtId="3" fontId="4" fillId="3" borderId="85" xfId="2" applyNumberFormat="1" applyBorder="1" applyAlignment="1">
      <alignment horizontal="center"/>
    </xf>
    <xf numFmtId="3" fontId="4" fillId="3" borderId="55" xfId="2" applyNumberFormat="1" applyBorder="1" applyAlignment="1" applyProtection="1">
      <alignment horizontal="center"/>
      <protection locked="0"/>
    </xf>
    <xf numFmtId="3" fontId="4" fillId="3" borderId="21" xfId="2" applyNumberFormat="1" applyBorder="1" applyAlignment="1">
      <alignment horizontal="center"/>
    </xf>
    <xf numFmtId="3" fontId="4" fillId="3" borderId="22" xfId="2" applyNumberFormat="1" applyBorder="1" applyAlignment="1">
      <alignment horizontal="center"/>
    </xf>
    <xf numFmtId="164" fontId="4" fillId="3" borderId="23" xfId="2" applyNumberFormat="1" applyBorder="1" applyAlignment="1">
      <alignment horizontal="center"/>
    </xf>
    <xf numFmtId="164" fontId="4" fillId="3" borderId="67" xfId="2" applyNumberFormat="1" applyBorder="1" applyAlignment="1">
      <alignment horizontal="center"/>
    </xf>
    <xf numFmtId="0" fontId="0" fillId="0" borderId="6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3" fontId="4" fillId="3" borderId="62" xfId="2" applyNumberFormat="1" applyBorder="1" applyAlignment="1">
      <alignment horizontal="center"/>
    </xf>
    <xf numFmtId="0" fontId="1" fillId="2" borderId="23" xfId="1" applyNumberFormat="1" applyBorder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0" fontId="9" fillId="0" borderId="0" xfId="0" applyFont="1"/>
    <xf numFmtId="0" fontId="6" fillId="0" borderId="54" xfId="0" applyFont="1" applyBorder="1" applyAlignment="1">
      <alignment horizontal="center"/>
    </xf>
    <xf numFmtId="0" fontId="8" fillId="0" borderId="0" xfId="0" applyFont="1"/>
    <xf numFmtId="0" fontId="20" fillId="0" borderId="103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/>
    </xf>
    <xf numFmtId="0" fontId="21" fillId="0" borderId="103" xfId="0" applyFont="1" applyBorder="1" applyAlignment="1">
      <alignment horizontal="center"/>
    </xf>
    <xf numFmtId="0" fontId="21" fillId="0" borderId="104" xfId="0" applyFont="1" applyBorder="1" applyAlignment="1">
      <alignment horizontal="center"/>
    </xf>
    <xf numFmtId="0" fontId="16" fillId="3" borderId="24" xfId="2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18" fillId="2" borderId="64" xfId="1" applyFont="1" applyBorder="1" applyAlignment="1" applyProtection="1">
      <protection locked="0"/>
    </xf>
    <xf numFmtId="0" fontId="18" fillId="2" borderId="65" xfId="1" applyFont="1" applyBorder="1" applyAlignment="1" applyProtection="1">
      <protection locked="0"/>
    </xf>
    <xf numFmtId="0" fontId="18" fillId="2" borderId="66" xfId="1" applyFont="1" applyBorder="1" applyAlignment="1" applyProtection="1">
      <protection locked="0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6" borderId="0" xfId="0" applyFont="1" applyFill="1" applyAlignment="1">
      <alignment horizontal="center"/>
    </xf>
    <xf numFmtId="0" fontId="2" fillId="26" borderId="11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8" fillId="14" borderId="7" xfId="0" applyFont="1" applyFill="1" applyBorder="1" applyAlignment="1">
      <alignment horizontal="center" wrapText="1"/>
    </xf>
    <xf numFmtId="0" fontId="8" fillId="14" borderId="8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/>
    </xf>
    <xf numFmtId="0" fontId="8" fillId="24" borderId="7" xfId="0" applyFont="1" applyFill="1" applyBorder="1" applyAlignment="1">
      <alignment horizontal="center" wrapText="1"/>
    </xf>
    <xf numFmtId="0" fontId="8" fillId="24" borderId="8" xfId="0" applyFont="1" applyFill="1" applyBorder="1" applyAlignment="1">
      <alignment horizontal="center"/>
    </xf>
    <xf numFmtId="0" fontId="8" fillId="24" borderId="9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 wrapText="1"/>
    </xf>
    <xf numFmtId="0" fontId="8" fillId="15" borderId="8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6" fillId="0" borderId="38" xfId="0" applyFont="1" applyBorder="1"/>
    <xf numFmtId="0" fontId="0" fillId="0" borderId="39" xfId="0" applyBorder="1"/>
    <xf numFmtId="0" fontId="0" fillId="0" borderId="40" xfId="0" applyBorder="1"/>
    <xf numFmtId="0" fontId="8" fillId="16" borderId="7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12" borderId="38" xfId="0" applyFont="1" applyFill="1" applyBorder="1" applyAlignment="1">
      <alignment horizontal="center" wrapText="1"/>
    </xf>
    <xf numFmtId="0" fontId="12" fillId="12" borderId="39" xfId="0" applyFont="1" applyFill="1" applyBorder="1" applyAlignment="1">
      <alignment horizontal="center"/>
    </xf>
    <xf numFmtId="0" fontId="14" fillId="12" borderId="39" xfId="0" applyFont="1" applyFill="1" applyBorder="1"/>
    <xf numFmtId="0" fontId="12" fillId="20" borderId="38" xfId="0" applyFont="1" applyFill="1" applyBorder="1" applyAlignment="1">
      <alignment horizontal="center" wrapText="1"/>
    </xf>
    <xf numFmtId="0" fontId="12" fillId="20" borderId="39" xfId="0" applyFont="1" applyFill="1" applyBorder="1" applyAlignment="1">
      <alignment horizontal="center"/>
    </xf>
    <xf numFmtId="0" fontId="14" fillId="20" borderId="39" xfId="0" applyFont="1" applyFill="1" applyBorder="1"/>
    <xf numFmtId="0" fontId="0" fillId="20" borderId="39" xfId="0" applyFill="1" applyBorder="1"/>
    <xf numFmtId="0" fontId="0" fillId="20" borderId="40" xfId="0" applyFill="1" applyBorder="1"/>
    <xf numFmtId="0" fontId="8" fillId="21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14" borderId="38" xfId="0" applyFont="1" applyFill="1" applyBorder="1" applyAlignment="1">
      <alignment horizontal="center" wrapText="1"/>
    </xf>
    <xf numFmtId="0" fontId="12" fillId="14" borderId="39" xfId="0" applyFont="1" applyFill="1" applyBorder="1" applyAlignment="1">
      <alignment horizontal="center"/>
    </xf>
    <xf numFmtId="0" fontId="14" fillId="14" borderId="39" xfId="0" applyFont="1" applyFill="1" applyBorder="1"/>
    <xf numFmtId="0" fontId="0" fillId="14" borderId="39" xfId="0" applyFill="1" applyBorder="1"/>
    <xf numFmtId="0" fontId="8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5" fillId="0" borderId="40" xfId="0" applyFont="1" applyBorder="1"/>
    <xf numFmtId="0" fontId="12" fillId="18" borderId="38" xfId="0" applyFont="1" applyFill="1" applyBorder="1" applyAlignment="1">
      <alignment horizontal="center" wrapText="1"/>
    </xf>
    <xf numFmtId="0" fontId="12" fillId="18" borderId="39" xfId="0" applyFont="1" applyFill="1" applyBorder="1" applyAlignment="1">
      <alignment horizontal="center"/>
    </xf>
    <xf numFmtId="0" fontId="14" fillId="18" borderId="39" xfId="0" applyFont="1" applyFill="1" applyBorder="1"/>
    <xf numFmtId="0" fontId="0" fillId="18" borderId="39" xfId="0" applyFill="1" applyBorder="1"/>
    <xf numFmtId="0" fontId="0" fillId="18" borderId="40" xfId="0" applyFill="1" applyBorder="1"/>
    <xf numFmtId="0" fontId="8" fillId="25" borderId="7" xfId="0" applyFont="1" applyFill="1" applyBorder="1" applyAlignment="1">
      <alignment horizontal="center"/>
    </xf>
    <xf numFmtId="0" fontId="7" fillId="25" borderId="8" xfId="0" applyFont="1" applyFill="1" applyBorder="1" applyAlignment="1">
      <alignment horizontal="center"/>
    </xf>
    <xf numFmtId="0" fontId="7" fillId="25" borderId="9" xfId="0" applyFont="1" applyFill="1" applyBorder="1" applyAlignment="1">
      <alignment horizontal="center"/>
    </xf>
    <xf numFmtId="0" fontId="12" fillId="24" borderId="38" xfId="0" applyFont="1" applyFill="1" applyBorder="1" applyAlignment="1">
      <alignment horizontal="center" wrapText="1"/>
    </xf>
    <xf numFmtId="0" fontId="12" fillId="24" borderId="39" xfId="0" applyFont="1" applyFill="1" applyBorder="1" applyAlignment="1">
      <alignment horizontal="center"/>
    </xf>
    <xf numFmtId="0" fontId="14" fillId="24" borderId="39" xfId="0" applyFont="1" applyFill="1" applyBorder="1"/>
    <xf numFmtId="0" fontId="0" fillId="24" borderId="39" xfId="0" applyFill="1" applyBorder="1"/>
    <xf numFmtId="0" fontId="0" fillId="24" borderId="40" xfId="0" applyFill="1" applyBorder="1"/>
    <xf numFmtId="0" fontId="0" fillId="24" borderId="39" xfId="0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18" fillId="2" borderId="38" xfId="1" applyFont="1" applyBorder="1" applyAlignment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8" fillId="25" borderId="10" xfId="0" applyFont="1" applyFill="1" applyBorder="1" applyAlignment="1">
      <alignment horizontal="center"/>
    </xf>
    <xf numFmtId="0" fontId="7" fillId="25" borderId="0" xfId="0" applyFont="1" applyFill="1" applyAlignment="1">
      <alignment horizontal="center"/>
    </xf>
    <xf numFmtId="0" fontId="7" fillId="25" borderId="11" xfId="0" applyFont="1" applyFill="1" applyBorder="1" applyAlignment="1">
      <alignment horizontal="center"/>
    </xf>
    <xf numFmtId="0" fontId="18" fillId="0" borderId="38" xfId="1" applyFont="1" applyFill="1" applyBorder="1" applyAlignment="1"/>
    <xf numFmtId="0" fontId="18" fillId="0" borderId="39" xfId="1" applyFont="1" applyFill="1" applyBorder="1" applyAlignment="1"/>
    <xf numFmtId="0" fontId="12" fillId="15" borderId="38" xfId="0" applyFont="1" applyFill="1" applyBorder="1" applyAlignment="1">
      <alignment horizontal="center" wrapText="1"/>
    </xf>
    <xf numFmtId="0" fontId="12" fillId="15" borderId="39" xfId="0" applyFont="1" applyFill="1" applyBorder="1" applyAlignment="1">
      <alignment horizontal="center"/>
    </xf>
    <xf numFmtId="0" fontId="14" fillId="15" borderId="39" xfId="0" applyFont="1" applyFill="1" applyBorder="1"/>
    <xf numFmtId="0" fontId="0" fillId="15" borderId="39" xfId="0" applyFill="1" applyBorder="1"/>
    <xf numFmtId="0" fontId="0" fillId="15" borderId="40" xfId="0" applyFill="1" applyBorder="1"/>
    <xf numFmtId="0" fontId="8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</cellXfs>
  <cellStyles count="4">
    <cellStyle name="Beregning" xfId="3" builtinId="22"/>
    <cellStyle name="Inndata" xfId="1" builtinId="20"/>
    <cellStyle name="Normal" xfId="0" builtinId="0"/>
    <cellStyle name="Utdata" xfId="2" builtinId="21"/>
  </cellStyles>
  <dxfs count="24"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  <dxf>
      <fill>
        <patternFill>
          <bgColor rgb="FFFE877A"/>
        </patternFill>
      </fill>
    </dxf>
  </dxfs>
  <tableStyles count="0" defaultTableStyle="TableStyleMedium2" defaultPivotStyle="PivotStyleLight16"/>
  <colors>
    <mruColors>
      <color rgb="FFD9B3FF"/>
      <color rgb="FFC78FFF"/>
      <color rgb="FFBE7DFF"/>
      <color rgb="FFA953FF"/>
      <color rgb="FF9933FF"/>
      <color rgb="FF66CCFF"/>
      <color rgb="FFCCCCFF"/>
      <color rgb="FFCC99FF"/>
      <color rgb="FFFF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Naturgass anvendt som brensel til kraft- og varmeproduksjon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Hovedark!$D$10:$D$21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Hovedark!$D$10:$D$21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Hovedark!$B$10:$B$21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Hovedark!$C$10:$C$21</c:f>
              <c:numCache>
                <c:formatCode>#\ ##0_ ;\-#\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738-90C1-F05753F4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724016"/>
        <c:axId val="560724344"/>
      </c:barChart>
      <c:catAx>
        <c:axId val="5607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344"/>
        <c:crosses val="autoZero"/>
        <c:auto val="1"/>
        <c:lblAlgn val="ctr"/>
        <c:lblOffset val="100"/>
        <c:noMultiLvlLbl val="0"/>
      </c:catAx>
      <c:valAx>
        <c:axId val="560724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Standard volum  [Sm³]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Diesel anvendt som brensel til kraft- og varmeproduksjon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Hovedark!$G$10:$G$21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Hovedark!$G$10:$G$21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Hovedark!$B$10:$B$21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Hovedark!$F$10:$F$21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738-90C1-F05753F4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724016"/>
        <c:axId val="560724344"/>
      </c:barChart>
      <c:catAx>
        <c:axId val="5607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344"/>
        <c:crosses val="autoZero"/>
        <c:auto val="1"/>
        <c:lblAlgn val="ctr"/>
        <c:lblOffset val="100"/>
        <c:noMultiLvlLbl val="0"/>
      </c:catAx>
      <c:valAx>
        <c:axId val="560724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Standard volum  [Sm³]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Faklet petroleum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Hovedark!$J$10:$J$21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Hovedark!$J$10:$J$21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2857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Hovedark!$B$10:$B$21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Hovedark!$I$10:$I$21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738-90C1-F05753F4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724016"/>
        <c:axId val="560724344"/>
      </c:barChart>
      <c:catAx>
        <c:axId val="5607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344"/>
        <c:crosses val="autoZero"/>
        <c:auto val="1"/>
        <c:lblAlgn val="ctr"/>
        <c:lblOffset val="100"/>
        <c:noMultiLvlLbl val="0"/>
      </c:catAx>
      <c:valAx>
        <c:axId val="560724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Standard volum  [Sm³]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Naturgass sluppet til luft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Hovedark!$M$10:$M$21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Hovedark!$M$10:$M$21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2857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Hovedark!$B$10:$B$21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Hovedark!$L$10:$L$21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738-90C1-F05753F4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724016"/>
        <c:axId val="560724344"/>
      </c:barChart>
      <c:catAx>
        <c:axId val="5607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344"/>
        <c:crosses val="autoZero"/>
        <c:auto val="1"/>
        <c:lblAlgn val="ctr"/>
        <c:lblOffset val="100"/>
        <c:noMultiLvlLbl val="0"/>
      </c:catAx>
      <c:valAx>
        <c:axId val="560724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Standard volum  [Sm³]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CO</a:t>
            </a:r>
            <a:r>
              <a:rPr lang="nb-NO" baseline="-25000"/>
              <a:t>2</a:t>
            </a:r>
            <a:r>
              <a:rPr lang="nb-NO"/>
              <a:t> utskilt fra petroleum og sluppet til luft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Hovedark!$P$10:$P$21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Hovedark!$P$10:$P$21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2857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Hovedark!$B$10:$B$21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Hovedark!$O$10:$O$21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738-90C1-F05753F4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724016"/>
        <c:axId val="560724344"/>
      </c:barChart>
      <c:catAx>
        <c:axId val="5607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344"/>
        <c:crosses val="autoZero"/>
        <c:auto val="1"/>
        <c:lblAlgn val="ctr"/>
        <c:lblOffset val="100"/>
        <c:noMultiLvlLbl val="0"/>
      </c:catAx>
      <c:valAx>
        <c:axId val="560724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Standard volum  [Sm³]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72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361949</xdr:colOff>
      <xdr:row>3</xdr:row>
      <xdr:rowOff>0</xdr:rowOff>
    </xdr:from>
    <xdr:to>
      <xdr:col>4</xdr:col>
      <xdr:colOff>525144</xdr:colOff>
      <xdr:row>7</xdr:row>
      <xdr:rowOff>157480</xdr:rowOff>
    </xdr:to>
    <xdr:pic>
      <xdr:nvPicPr>
        <xdr:cNvPr id="3" name="Bilde 2" descr="Et bilde som inneholder tekst, Font, hvit, symbol&#10;&#10;Automatisk generert beskrivelse">
          <a:extLst>
            <a:ext uri="{FF2B5EF4-FFF2-40B4-BE49-F238E27FC236}">
              <a16:creationId xmlns:a16="http://schemas.microsoft.com/office/drawing/2014/main" id="{92F43176-ABC7-1B00-1237-C9C7CF735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9" y="571500"/>
          <a:ext cx="1801495" cy="919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9525</xdr:rowOff>
    </xdr:from>
    <xdr:ext cx="12915900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79879E7-A14A-4016-ABC6-98C8C44B4947}"/>
            </a:ext>
          </a:extLst>
        </xdr:cNvPr>
        <xdr:cNvSpPr txBox="1"/>
      </xdr:nvSpPr>
      <xdr:spPr>
        <a:xfrm>
          <a:off x="161925" y="5219700"/>
          <a:ext cx="12915900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2915900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2EEF8AA-9E17-45B2-9961-A8B3771B2C69}"/>
            </a:ext>
          </a:extLst>
        </xdr:cNvPr>
        <xdr:cNvSpPr txBox="1"/>
      </xdr:nvSpPr>
      <xdr:spPr>
        <a:xfrm>
          <a:off x="161925" y="5238750"/>
          <a:ext cx="12915900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2915900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BB49EDB-299B-40B6-A08F-CEA87194C91C}"/>
            </a:ext>
          </a:extLst>
        </xdr:cNvPr>
        <xdr:cNvSpPr txBox="1"/>
      </xdr:nvSpPr>
      <xdr:spPr>
        <a:xfrm>
          <a:off x="161925" y="5238750"/>
          <a:ext cx="12915900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25</xdr:row>
      <xdr:rowOff>9525</xdr:rowOff>
    </xdr:from>
    <xdr:ext cx="12925425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7E33E32-1429-4BE3-A093-34D81E04BB93}"/>
            </a:ext>
          </a:extLst>
        </xdr:cNvPr>
        <xdr:cNvSpPr txBox="1"/>
      </xdr:nvSpPr>
      <xdr:spPr>
        <a:xfrm>
          <a:off x="152400" y="5667375"/>
          <a:ext cx="12925425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0620375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2C2CD20-8DF0-465F-B3B3-9DDC5FB3FBD7}"/>
            </a:ext>
          </a:extLst>
        </xdr:cNvPr>
        <xdr:cNvSpPr txBox="1"/>
      </xdr:nvSpPr>
      <xdr:spPr>
        <a:xfrm>
          <a:off x="161925" y="5210175"/>
          <a:ext cx="10620375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24</xdr:row>
      <xdr:rowOff>19050</xdr:rowOff>
    </xdr:from>
    <xdr:ext cx="10629900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D81807B-E467-4481-9B3E-542FE21477C9}"/>
            </a:ext>
          </a:extLst>
        </xdr:cNvPr>
        <xdr:cNvSpPr txBox="1"/>
      </xdr:nvSpPr>
      <xdr:spPr>
        <a:xfrm>
          <a:off x="161926" y="5210175"/>
          <a:ext cx="10629900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0620375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612A501-0BB5-45E8-8222-7127BB1B69FC}"/>
            </a:ext>
          </a:extLst>
        </xdr:cNvPr>
        <xdr:cNvSpPr txBox="1"/>
      </xdr:nvSpPr>
      <xdr:spPr>
        <a:xfrm>
          <a:off x="161925" y="5210175"/>
          <a:ext cx="10620375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24</xdr:row>
      <xdr:rowOff>9525</xdr:rowOff>
    </xdr:from>
    <xdr:ext cx="12658725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1AF23A0-0927-44FE-9AFC-B2DB194B07DD}"/>
            </a:ext>
          </a:extLst>
        </xdr:cNvPr>
        <xdr:cNvSpPr txBox="1"/>
      </xdr:nvSpPr>
      <xdr:spPr>
        <a:xfrm>
          <a:off x="152400" y="5067300"/>
          <a:ext cx="12658725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0620375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E86A5E2-701B-45EE-B219-E7517B017A40}"/>
            </a:ext>
          </a:extLst>
        </xdr:cNvPr>
        <xdr:cNvSpPr txBox="1"/>
      </xdr:nvSpPr>
      <xdr:spPr>
        <a:xfrm>
          <a:off x="161925" y="5210175"/>
          <a:ext cx="10620375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0620375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FC22B8C-5C9C-4A93-BAD5-610D56F7D0F9}"/>
            </a:ext>
          </a:extLst>
        </xdr:cNvPr>
        <xdr:cNvSpPr txBox="1"/>
      </xdr:nvSpPr>
      <xdr:spPr>
        <a:xfrm>
          <a:off x="161925" y="5210175"/>
          <a:ext cx="10620375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26</xdr:row>
      <xdr:rowOff>5195</xdr:rowOff>
    </xdr:from>
    <xdr:to>
      <xdr:col>4</xdr:col>
      <xdr:colOff>819150</xdr:colOff>
      <xdr:row>37</xdr:row>
      <xdr:rowOff>151534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3E0875-9E34-2EDD-C8B3-D08926EF0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832138</xdr:colOff>
      <xdr:row>26</xdr:row>
      <xdr:rowOff>5195</xdr:rowOff>
    </xdr:from>
    <xdr:to>
      <xdr:col>9</xdr:col>
      <xdr:colOff>682336</xdr:colOff>
      <xdr:row>37</xdr:row>
      <xdr:rowOff>151534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527C8C-ACBB-B851-64ED-D0ADF66F5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695324</xdr:colOff>
      <xdr:row>25</xdr:row>
      <xdr:rowOff>187037</xdr:rowOff>
    </xdr:from>
    <xdr:to>
      <xdr:col>14</xdr:col>
      <xdr:colOff>621722</xdr:colOff>
      <xdr:row>37</xdr:row>
      <xdr:rowOff>142876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57778FB-DFB7-2BED-85D7-1449B0DBC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643370</xdr:colOff>
      <xdr:row>25</xdr:row>
      <xdr:rowOff>187035</xdr:rowOff>
    </xdr:from>
    <xdr:to>
      <xdr:col>19</xdr:col>
      <xdr:colOff>569768</xdr:colOff>
      <xdr:row>37</xdr:row>
      <xdr:rowOff>142874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98EE667-57E5-07AF-AEB4-0E350BFA3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582756</xdr:colOff>
      <xdr:row>25</xdr:row>
      <xdr:rowOff>186171</xdr:rowOff>
    </xdr:from>
    <xdr:to>
      <xdr:col>24</xdr:col>
      <xdr:colOff>509154</xdr:colOff>
      <xdr:row>37</xdr:row>
      <xdr:rowOff>142010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8B4C12B-F8E8-557B-B388-F6B336AF1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24</xdr:row>
      <xdr:rowOff>19050</xdr:rowOff>
    </xdr:from>
    <xdr:ext cx="10629900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33BD749-9443-476B-B269-D1A4365B5B85}"/>
            </a:ext>
          </a:extLst>
        </xdr:cNvPr>
        <xdr:cNvSpPr txBox="1"/>
      </xdr:nvSpPr>
      <xdr:spPr>
        <a:xfrm>
          <a:off x="161926" y="5210175"/>
          <a:ext cx="10629900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24</xdr:row>
      <xdr:rowOff>19050</xdr:rowOff>
    </xdr:from>
    <xdr:ext cx="10629900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ED75F4F-79D8-4298-BD9D-E5EE249EDFA2}"/>
            </a:ext>
          </a:extLst>
        </xdr:cNvPr>
        <xdr:cNvSpPr txBox="1"/>
      </xdr:nvSpPr>
      <xdr:spPr>
        <a:xfrm>
          <a:off x="161926" y="5210175"/>
          <a:ext cx="10629900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0</xdr:rowOff>
    </xdr:from>
    <xdr:ext cx="13992225" cy="520065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934758D-4E28-46F2-9C54-9DEE66DE1418}"/>
            </a:ext>
          </a:extLst>
        </xdr:cNvPr>
        <xdr:cNvSpPr txBox="1"/>
      </xdr:nvSpPr>
      <xdr:spPr>
        <a:xfrm>
          <a:off x="161925" y="5705475"/>
          <a:ext cx="13992225" cy="52006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0</xdr:rowOff>
    </xdr:from>
    <xdr:ext cx="10629900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8A0DB14-AA7E-4FE6-9E15-10E9685EF349}"/>
            </a:ext>
          </a:extLst>
        </xdr:cNvPr>
        <xdr:cNvSpPr txBox="1"/>
      </xdr:nvSpPr>
      <xdr:spPr>
        <a:xfrm>
          <a:off x="161925" y="5686425"/>
          <a:ext cx="10629900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24</xdr:row>
      <xdr:rowOff>9523</xdr:rowOff>
    </xdr:from>
    <xdr:ext cx="13992226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13A94F7-3B5C-EBD1-1219-2302AF7F6CD4}"/>
            </a:ext>
          </a:extLst>
        </xdr:cNvPr>
        <xdr:cNvSpPr txBox="1"/>
      </xdr:nvSpPr>
      <xdr:spPr>
        <a:xfrm>
          <a:off x="171449" y="5057773"/>
          <a:ext cx="13992226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24</xdr:row>
      <xdr:rowOff>9523</xdr:rowOff>
    </xdr:from>
    <xdr:ext cx="13992226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E3CA1C3-D049-4B23-905F-565A480AAC38}"/>
            </a:ext>
          </a:extLst>
        </xdr:cNvPr>
        <xdr:cNvSpPr txBox="1"/>
      </xdr:nvSpPr>
      <xdr:spPr>
        <a:xfrm>
          <a:off x="171449" y="5248273"/>
          <a:ext cx="13992226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24</xdr:row>
      <xdr:rowOff>9523</xdr:rowOff>
    </xdr:from>
    <xdr:ext cx="13992226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6CCE989-74D7-42E0-86D0-5E6554153EEC}"/>
            </a:ext>
          </a:extLst>
        </xdr:cNvPr>
        <xdr:cNvSpPr txBox="1"/>
      </xdr:nvSpPr>
      <xdr:spPr>
        <a:xfrm>
          <a:off x="171449" y="5248273"/>
          <a:ext cx="13992226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9525</xdr:rowOff>
    </xdr:from>
    <xdr:ext cx="13258800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6BDD5ED-F0D4-4E5C-A995-769175B22DF1}"/>
            </a:ext>
          </a:extLst>
        </xdr:cNvPr>
        <xdr:cNvSpPr txBox="1"/>
      </xdr:nvSpPr>
      <xdr:spPr>
        <a:xfrm>
          <a:off x="161925" y="5486400"/>
          <a:ext cx="13258800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0</xdr:rowOff>
    </xdr:from>
    <xdr:ext cx="12925425" cy="49339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51437B9-CC12-4A64-8D50-94502C8E0189}"/>
            </a:ext>
          </a:extLst>
        </xdr:cNvPr>
        <xdr:cNvSpPr txBox="1"/>
      </xdr:nvSpPr>
      <xdr:spPr>
        <a:xfrm>
          <a:off x="161925" y="5638800"/>
          <a:ext cx="12925425" cy="493395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19050</xdr:rowOff>
    </xdr:from>
    <xdr:ext cx="12906375" cy="709612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5B630F4-DFCA-4453-9381-3840079D7C21}"/>
            </a:ext>
          </a:extLst>
        </xdr:cNvPr>
        <xdr:cNvSpPr txBox="1"/>
      </xdr:nvSpPr>
      <xdr:spPr>
        <a:xfrm>
          <a:off x="161925" y="5238750"/>
          <a:ext cx="12906375" cy="70961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/>
            <a:t>Kommentarer:</a:t>
          </a:r>
        </a:p>
        <a:p>
          <a:endParaRPr lang="nb-NO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7FFB-1641-44DB-B3A5-41E36C5B3CE6}">
  <dimension ref="A10:G14"/>
  <sheetViews>
    <sheetView view="pageLayout" zoomScaleNormal="100" workbookViewId="0">
      <selection activeCell="E23" sqref="E23"/>
    </sheetView>
  </sheetViews>
  <sheetFormatPr baseColWidth="10" defaultColWidth="11.42578125" defaultRowHeight="15" x14ac:dyDescent="0.25"/>
  <cols>
    <col min="1" max="16384" width="11.42578125" style="157"/>
  </cols>
  <sheetData>
    <row r="10" spans="1:7" ht="72.75" customHeight="1" x14ac:dyDescent="0.25"/>
    <row r="11" spans="1:7" ht="31.5" x14ac:dyDescent="0.25">
      <c r="A11" s="262" t="s">
        <v>0</v>
      </c>
      <c r="B11" s="262"/>
      <c r="C11" s="262"/>
      <c r="D11" s="262"/>
      <c r="E11" s="262"/>
      <c r="F11" s="262"/>
      <c r="G11" s="263"/>
    </row>
    <row r="14" spans="1:7" ht="21" x14ac:dyDescent="0.35">
      <c r="A14" s="264" t="s">
        <v>1</v>
      </c>
      <c r="B14" s="265"/>
      <c r="C14" s="265"/>
      <c r="D14" s="265"/>
      <c r="E14" s="265"/>
      <c r="F14" s="265"/>
      <c r="G14" s="266"/>
    </row>
  </sheetData>
  <mergeCells count="2">
    <mergeCell ref="A11:G11"/>
    <mergeCell ref="A14:G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528F-0465-40DD-8E81-E4761D8125E9}">
  <sheetPr>
    <tabColor theme="7" tint="0.59999389629810485"/>
  </sheetPr>
  <dimension ref="B1:AS61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4" max="24" width="22.140625" customWidth="1"/>
    <col min="27" max="27" width="10" customWidth="1"/>
    <col min="30" max="30" width="8.5703125" customWidth="1"/>
    <col min="33" max="33" width="8.5703125" customWidth="1"/>
    <col min="34" max="34" width="23.28515625" customWidth="1"/>
    <col min="37" max="37" width="8.5703125" customWidth="1"/>
    <col min="38" max="38" width="15.140625" customWidth="1"/>
    <col min="40" max="40" width="8.5703125" customWidth="1"/>
    <col min="41" max="41" width="17.42578125" customWidth="1"/>
    <col min="44" max="44" width="8.5703125" customWidth="1"/>
    <col min="45" max="45" width="17.42578125" customWidth="1"/>
  </cols>
  <sheetData>
    <row r="1" spans="2:45" s="261" customFormat="1" ht="18.75" x14ac:dyDescent="0.3">
      <c r="B1" s="261" t="str">
        <f>Hovedark!B1</f>
        <v>Rapportering av CO2-Utslippsmålinger, versjon 1.0</v>
      </c>
      <c r="X1" s="261" t="str">
        <f>B1</f>
        <v>Rapportering av CO2-Utslippsmålinger, versjon 1.0</v>
      </c>
    </row>
    <row r="2" spans="2:45" ht="15.75" thickBot="1" x14ac:dyDescent="0.3"/>
    <row r="3" spans="2:45" ht="32.25" thickBot="1" x14ac:dyDescent="0.55000000000000004">
      <c r="B3" s="3" t="s">
        <v>40</v>
      </c>
      <c r="E3" s="272" t="s">
        <v>55</v>
      </c>
      <c r="F3" s="273"/>
      <c r="G3" s="273"/>
      <c r="H3" s="273"/>
      <c r="I3" s="274"/>
      <c r="X3" s="3" t="s">
        <v>40</v>
      </c>
      <c r="AB3" s="323" t="str">
        <f>IF(E3="","",E3)</f>
        <v>HP fakkel</v>
      </c>
      <c r="AC3" s="324"/>
      <c r="AD3" s="324"/>
      <c r="AE3" s="324"/>
      <c r="AF3" s="325"/>
    </row>
    <row r="4" spans="2:45" ht="15" customHeight="1" thickBot="1" x14ac:dyDescent="0.55000000000000004">
      <c r="G4" s="4"/>
    </row>
    <row r="5" spans="2:45" ht="32.25" thickBot="1" x14ac:dyDescent="0.55000000000000004">
      <c r="B5" s="3" t="s">
        <v>11</v>
      </c>
      <c r="E5" s="54">
        <f>Hovedark!E5</f>
        <v>2025</v>
      </c>
      <c r="G5" s="4"/>
      <c r="X5" s="3" t="s">
        <v>11</v>
      </c>
      <c r="AB5" s="54">
        <f>E5</f>
        <v>2025</v>
      </c>
    </row>
    <row r="6" spans="2:45" ht="15" customHeight="1" thickBot="1" x14ac:dyDescent="0.55000000000000004">
      <c r="B6" s="3"/>
      <c r="F6" s="4"/>
      <c r="G6" s="4"/>
    </row>
    <row r="7" spans="2:45" ht="24" thickBot="1" x14ac:dyDescent="0.4">
      <c r="C7" s="316" t="s">
        <v>54</v>
      </c>
      <c r="D7" s="317"/>
      <c r="E7" s="317"/>
      <c r="F7" s="317"/>
      <c r="G7" s="318"/>
      <c r="H7" s="318"/>
      <c r="I7" s="318"/>
      <c r="J7" s="318"/>
      <c r="K7" s="318"/>
      <c r="L7" s="319"/>
      <c r="M7" s="319"/>
      <c r="N7" s="319"/>
      <c r="O7" s="296"/>
      <c r="P7" s="296"/>
      <c r="Q7" s="297"/>
      <c r="Y7" s="326" t="s">
        <v>56</v>
      </c>
      <c r="Z7" s="327"/>
      <c r="AA7" s="327"/>
      <c r="AB7" s="327"/>
      <c r="AC7" s="328"/>
      <c r="AD7" s="328"/>
      <c r="AE7" s="328"/>
      <c r="AF7" s="328"/>
      <c r="AG7" s="328"/>
      <c r="AH7" s="328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</row>
    <row r="8" spans="2:45" ht="18.75" x14ac:dyDescent="0.3">
      <c r="B8" s="6" t="s">
        <v>12</v>
      </c>
      <c r="C8" s="320" t="s">
        <v>37</v>
      </c>
      <c r="D8" s="321"/>
      <c r="E8" s="322"/>
      <c r="F8" s="298" t="s">
        <v>56</v>
      </c>
      <c r="G8" s="299"/>
      <c r="H8" s="300"/>
      <c r="I8" s="298" t="s">
        <v>57</v>
      </c>
      <c r="J8" s="299"/>
      <c r="K8" s="300"/>
      <c r="L8" s="298" t="s">
        <v>58</v>
      </c>
      <c r="M8" s="299"/>
      <c r="N8" s="300"/>
      <c r="O8" s="298" t="s">
        <v>59</v>
      </c>
      <c r="P8" s="299"/>
      <c r="Q8" s="301"/>
      <c r="X8" s="6" t="s">
        <v>12</v>
      </c>
      <c r="Y8" s="298" t="s">
        <v>37</v>
      </c>
      <c r="Z8" s="299"/>
      <c r="AA8" s="300"/>
      <c r="AB8" s="298" t="s">
        <v>60</v>
      </c>
      <c r="AC8" s="299"/>
      <c r="AD8" s="300"/>
      <c r="AE8" s="298" t="s">
        <v>61</v>
      </c>
      <c r="AF8" s="299"/>
      <c r="AG8" s="300"/>
      <c r="AH8" s="304"/>
      <c r="AI8" s="298" t="s">
        <v>62</v>
      </c>
      <c r="AJ8" s="299"/>
      <c r="AK8" s="300"/>
      <c r="AL8" s="298" t="s">
        <v>63</v>
      </c>
      <c r="AM8" s="299"/>
      <c r="AN8" s="300"/>
      <c r="AO8" s="304"/>
      <c r="AP8" s="298" t="s">
        <v>44</v>
      </c>
      <c r="AQ8" s="299"/>
      <c r="AR8" s="300"/>
      <c r="AS8" s="304"/>
    </row>
    <row r="9" spans="2:45" x14ac:dyDescent="0.25">
      <c r="B9" s="7"/>
      <c r="C9" s="13" t="s">
        <v>18</v>
      </c>
      <c r="D9" s="34" t="s">
        <v>38</v>
      </c>
      <c r="E9" s="14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6"/>
      <c r="O9" s="24" t="s">
        <v>18</v>
      </c>
      <c r="P9" s="44" t="s">
        <v>38</v>
      </c>
      <c r="Q9" s="27"/>
      <c r="X9" s="7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4" t="s">
        <v>18</v>
      </c>
      <c r="AF9" s="44" t="s">
        <v>38</v>
      </c>
      <c r="AG9" s="26"/>
      <c r="AH9" s="25" t="s">
        <v>45</v>
      </c>
      <c r="AI9" s="24" t="s">
        <v>18</v>
      </c>
      <c r="AJ9" s="44" t="s">
        <v>38</v>
      </c>
      <c r="AK9" s="26"/>
      <c r="AL9" s="24" t="s">
        <v>18</v>
      </c>
      <c r="AM9" s="44" t="s">
        <v>38</v>
      </c>
      <c r="AN9" s="26"/>
      <c r="AO9" s="25" t="s">
        <v>45</v>
      </c>
      <c r="AP9" s="24" t="s">
        <v>18</v>
      </c>
      <c r="AQ9" s="44" t="s">
        <v>38</v>
      </c>
      <c r="AR9" s="26"/>
      <c r="AS9" s="25" t="s">
        <v>45</v>
      </c>
    </row>
    <row r="10" spans="2:45" ht="15.75" thickBot="1" x14ac:dyDescent="0.3">
      <c r="B10" s="21"/>
      <c r="C10" s="55" t="s">
        <v>39</v>
      </c>
      <c r="D10" s="56" t="s">
        <v>39</v>
      </c>
      <c r="E10" s="14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29" t="s">
        <v>21</v>
      </c>
      <c r="O10" s="28" t="s">
        <v>39</v>
      </c>
      <c r="P10" s="29" t="s">
        <v>39</v>
      </c>
      <c r="Q10" s="43" t="s">
        <v>21</v>
      </c>
      <c r="X10" s="21"/>
      <c r="Y10" s="28" t="s">
        <v>39</v>
      </c>
      <c r="Z10" s="29" t="s">
        <v>39</v>
      </c>
      <c r="AA10" s="26" t="s">
        <v>21</v>
      </c>
      <c r="AB10" s="28" t="s">
        <v>39</v>
      </c>
      <c r="AC10" s="29" t="s">
        <v>39</v>
      </c>
      <c r="AD10" s="29" t="s">
        <v>21</v>
      </c>
      <c r="AE10" s="28" t="s">
        <v>39</v>
      </c>
      <c r="AF10" s="29" t="s">
        <v>39</v>
      </c>
      <c r="AG10" s="29" t="s">
        <v>21</v>
      </c>
      <c r="AH10" s="30" t="s">
        <v>46</v>
      </c>
      <c r="AI10" s="28" t="s">
        <v>39</v>
      </c>
      <c r="AJ10" s="29" t="s">
        <v>39</v>
      </c>
      <c r="AK10" s="29" t="s">
        <v>21</v>
      </c>
      <c r="AL10" s="28" t="s">
        <v>39</v>
      </c>
      <c r="AM10" s="29" t="s">
        <v>39</v>
      </c>
      <c r="AN10" s="29" t="s">
        <v>21</v>
      </c>
      <c r="AO10" s="30" t="s">
        <v>46</v>
      </c>
      <c r="AP10" s="28" t="s">
        <v>39</v>
      </c>
      <c r="AQ10" s="29" t="s">
        <v>39</v>
      </c>
      <c r="AR10" s="29" t="s">
        <v>21</v>
      </c>
      <c r="AS10" s="30" t="s">
        <v>46</v>
      </c>
    </row>
    <row r="11" spans="2:45" x14ac:dyDescent="0.25">
      <c r="B11" s="20" t="s">
        <v>22</v>
      </c>
      <c r="C11" s="161">
        <f>F11+I11-L11-O11</f>
        <v>0</v>
      </c>
      <c r="D11" s="160">
        <f>SQRT(G11^2+J11^2+M11^2+P11^2)</f>
        <v>0</v>
      </c>
      <c r="E11" s="70">
        <f>IF(C11&gt;0,D11/C11*100,0)</f>
        <v>0</v>
      </c>
      <c r="F11" s="237">
        <f>Y11</f>
        <v>0</v>
      </c>
      <c r="G11" s="160">
        <f t="shared" ref="G11:H22" si="0">Z11</f>
        <v>0</v>
      </c>
      <c r="H11" s="70">
        <f t="shared" si="0"/>
        <v>0</v>
      </c>
      <c r="I11" s="161">
        <f>Y30</f>
        <v>0</v>
      </c>
      <c r="J11" s="160">
        <f t="shared" ref="J11:K22" si="1">Z30</f>
        <v>0</v>
      </c>
      <c r="K11" s="70">
        <f t="shared" si="1"/>
        <v>0</v>
      </c>
      <c r="L11" s="161">
        <f>Y49</f>
        <v>0</v>
      </c>
      <c r="M11" s="160">
        <f t="shared" ref="M11:N22" si="2">Z49</f>
        <v>0</v>
      </c>
      <c r="N11" s="70">
        <f t="shared" si="2"/>
        <v>0</v>
      </c>
      <c r="O11" s="95"/>
      <c r="P11" s="31">
        <f>Q11/100*O11</f>
        <v>0</v>
      </c>
      <c r="Q11" s="106"/>
      <c r="X11" s="20" t="s">
        <v>22</v>
      </c>
      <c r="Y11" s="161">
        <f>AB11+AE11+AI11+AL11+AP11</f>
        <v>0</v>
      </c>
      <c r="Z11" s="160">
        <f>AC11+AF11+AJ11+AM11+AQ11</f>
        <v>0</v>
      </c>
      <c r="AA11" s="70">
        <f>IF(Y11&gt;0,Z11/Y11*100,0)</f>
        <v>0</v>
      </c>
      <c r="AB11" s="123"/>
      <c r="AC11" s="240">
        <f>AD11/100*AB11</f>
        <v>0</v>
      </c>
      <c r="AD11" s="110"/>
      <c r="AE11" s="95"/>
      <c r="AF11" s="199">
        <f>ABS(AG11/100*AE11)</f>
        <v>0</v>
      </c>
      <c r="AG11" s="98"/>
      <c r="AH11" s="101"/>
      <c r="AI11" s="113"/>
      <c r="AJ11" s="194">
        <f>AK11/100*AI11</f>
        <v>0</v>
      </c>
      <c r="AK11" s="94"/>
      <c r="AL11" s="95"/>
      <c r="AM11" s="199">
        <f>ABS(AN11/100*AL11)</f>
        <v>0</v>
      </c>
      <c r="AN11" s="98"/>
      <c r="AO11" s="101"/>
      <c r="AP11" s="95"/>
      <c r="AQ11" s="199">
        <f>AR11/100*AP11</f>
        <v>0</v>
      </c>
      <c r="AR11" s="98"/>
      <c r="AS11" s="101"/>
    </row>
    <row r="12" spans="2:45" x14ac:dyDescent="0.25">
      <c r="B12" s="18" t="s">
        <v>23</v>
      </c>
      <c r="C12" s="165">
        <f t="shared" ref="C12:C22" si="3">F12+I12-L12-O12</f>
        <v>0</v>
      </c>
      <c r="D12" s="164">
        <f t="shared" ref="D12:D23" si="4">SQRT(G12^2+J12^2+M12^2+P12^2)</f>
        <v>0</v>
      </c>
      <c r="E12" s="71">
        <f t="shared" ref="E12:E23" si="5">IF(C12&gt;0,D12/C12*100,0)</f>
        <v>0</v>
      </c>
      <c r="F12" s="238">
        <f t="shared" ref="F12:F22" si="6">Y12</f>
        <v>0</v>
      </c>
      <c r="G12" s="164">
        <f t="shared" si="0"/>
        <v>0</v>
      </c>
      <c r="H12" s="71">
        <f t="shared" si="0"/>
        <v>0</v>
      </c>
      <c r="I12" s="165">
        <f t="shared" ref="I12:I22" si="7">Y31</f>
        <v>0</v>
      </c>
      <c r="J12" s="164">
        <f t="shared" si="1"/>
        <v>0</v>
      </c>
      <c r="K12" s="71">
        <f t="shared" si="1"/>
        <v>0</v>
      </c>
      <c r="L12" s="165">
        <f t="shared" ref="L12:L22" si="8">Y50</f>
        <v>0</v>
      </c>
      <c r="M12" s="164">
        <f t="shared" si="2"/>
        <v>0</v>
      </c>
      <c r="N12" s="71">
        <f t="shared" si="2"/>
        <v>0</v>
      </c>
      <c r="O12" s="96"/>
      <c r="P12" s="32">
        <f t="shared" ref="P12:P22" si="9">Q12/100*O12</f>
        <v>0</v>
      </c>
      <c r="Q12" s="107"/>
      <c r="X12" s="18" t="s">
        <v>23</v>
      </c>
      <c r="Y12" s="165">
        <f t="shared" ref="Y12:Y22" si="10">AB12+AE12+AI12+AL12+AP12</f>
        <v>0</v>
      </c>
      <c r="Z12" s="164">
        <f t="shared" ref="Z12:Z23" si="11">AC12+AF12+AJ12+AM12+AQ12</f>
        <v>0</v>
      </c>
      <c r="AA12" s="71">
        <f t="shared" ref="AA12:AA23" si="12">IF(Y12&gt;0,Z12/Y12*100,0)</f>
        <v>0</v>
      </c>
      <c r="AB12" s="92"/>
      <c r="AC12" s="195">
        <f t="shared" ref="AC12:AC22" si="13">AD12/100*AB12</f>
        <v>0</v>
      </c>
      <c r="AD12" s="111"/>
      <c r="AE12" s="96"/>
      <c r="AF12" s="200">
        <f t="shared" ref="AF12:AF22" si="14">ABS(AG12/100*AE12)</f>
        <v>0</v>
      </c>
      <c r="AG12" s="99"/>
      <c r="AH12" s="102"/>
      <c r="AI12" s="109"/>
      <c r="AJ12" s="195">
        <f t="shared" ref="AJ12:AJ22" si="15">AK12/100*AI12</f>
        <v>0</v>
      </c>
      <c r="AK12" s="94"/>
      <c r="AL12" s="96"/>
      <c r="AM12" s="200">
        <f t="shared" ref="AM12:AM22" si="16">ABS(AN12/100*AL12)</f>
        <v>0</v>
      </c>
      <c r="AN12" s="99"/>
      <c r="AO12" s="102"/>
      <c r="AP12" s="96"/>
      <c r="AQ12" s="200">
        <f t="shared" ref="AQ12:AQ22" si="17">AR12/100*AP12</f>
        <v>0</v>
      </c>
      <c r="AR12" s="99"/>
      <c r="AS12" s="102"/>
    </row>
    <row r="13" spans="2:45" x14ac:dyDescent="0.25">
      <c r="B13" s="18" t="s">
        <v>24</v>
      </c>
      <c r="C13" s="165">
        <f t="shared" si="3"/>
        <v>0</v>
      </c>
      <c r="D13" s="164">
        <f t="shared" si="4"/>
        <v>0</v>
      </c>
      <c r="E13" s="71">
        <f t="shared" si="5"/>
        <v>0</v>
      </c>
      <c r="F13" s="238">
        <f t="shared" si="6"/>
        <v>0</v>
      </c>
      <c r="G13" s="164">
        <f t="shared" si="0"/>
        <v>0</v>
      </c>
      <c r="H13" s="71">
        <f t="shared" si="0"/>
        <v>0</v>
      </c>
      <c r="I13" s="165">
        <f t="shared" si="7"/>
        <v>0</v>
      </c>
      <c r="J13" s="164">
        <f t="shared" si="1"/>
        <v>0</v>
      </c>
      <c r="K13" s="71">
        <f t="shared" si="1"/>
        <v>0</v>
      </c>
      <c r="L13" s="165">
        <f t="shared" si="8"/>
        <v>0</v>
      </c>
      <c r="M13" s="164">
        <f t="shared" si="2"/>
        <v>0</v>
      </c>
      <c r="N13" s="71">
        <f t="shared" si="2"/>
        <v>0</v>
      </c>
      <c r="O13" s="96"/>
      <c r="P13" s="32">
        <f t="shared" si="9"/>
        <v>0</v>
      </c>
      <c r="Q13" s="107"/>
      <c r="X13" s="18" t="s">
        <v>24</v>
      </c>
      <c r="Y13" s="165">
        <f t="shared" si="10"/>
        <v>0</v>
      </c>
      <c r="Z13" s="164">
        <f t="shared" si="11"/>
        <v>0</v>
      </c>
      <c r="AA13" s="71">
        <f t="shared" si="12"/>
        <v>0</v>
      </c>
      <c r="AB13" s="92"/>
      <c r="AC13" s="195">
        <f t="shared" si="13"/>
        <v>0</v>
      </c>
      <c r="AD13" s="111"/>
      <c r="AE13" s="96"/>
      <c r="AF13" s="200">
        <f t="shared" si="14"/>
        <v>0</v>
      </c>
      <c r="AG13" s="99"/>
      <c r="AH13" s="102"/>
      <c r="AI13" s="109"/>
      <c r="AJ13" s="195">
        <f t="shared" si="15"/>
        <v>0</v>
      </c>
      <c r="AK13" s="94"/>
      <c r="AL13" s="96"/>
      <c r="AM13" s="200">
        <f t="shared" si="16"/>
        <v>0</v>
      </c>
      <c r="AN13" s="99"/>
      <c r="AO13" s="102"/>
      <c r="AP13" s="96"/>
      <c r="AQ13" s="200">
        <f t="shared" si="17"/>
        <v>0</v>
      </c>
      <c r="AR13" s="99"/>
      <c r="AS13" s="102"/>
    </row>
    <row r="14" spans="2:45" x14ac:dyDescent="0.25">
      <c r="B14" s="18" t="s">
        <v>25</v>
      </c>
      <c r="C14" s="165">
        <f t="shared" si="3"/>
        <v>0</v>
      </c>
      <c r="D14" s="164">
        <f t="shared" si="4"/>
        <v>0</v>
      </c>
      <c r="E14" s="71">
        <f t="shared" si="5"/>
        <v>0</v>
      </c>
      <c r="F14" s="238">
        <f t="shared" si="6"/>
        <v>0</v>
      </c>
      <c r="G14" s="164">
        <f t="shared" si="0"/>
        <v>0</v>
      </c>
      <c r="H14" s="71">
        <f t="shared" si="0"/>
        <v>0</v>
      </c>
      <c r="I14" s="165">
        <f t="shared" si="7"/>
        <v>0</v>
      </c>
      <c r="J14" s="164">
        <f t="shared" si="1"/>
        <v>0</v>
      </c>
      <c r="K14" s="71">
        <f t="shared" si="1"/>
        <v>0</v>
      </c>
      <c r="L14" s="165">
        <f t="shared" si="8"/>
        <v>0</v>
      </c>
      <c r="M14" s="164">
        <f t="shared" si="2"/>
        <v>0</v>
      </c>
      <c r="N14" s="71">
        <f t="shared" si="2"/>
        <v>0</v>
      </c>
      <c r="O14" s="96"/>
      <c r="P14" s="32">
        <f t="shared" si="9"/>
        <v>0</v>
      </c>
      <c r="Q14" s="107"/>
      <c r="X14" s="18" t="s">
        <v>25</v>
      </c>
      <c r="Y14" s="165">
        <f t="shared" si="10"/>
        <v>0</v>
      </c>
      <c r="Z14" s="164">
        <f t="shared" si="11"/>
        <v>0</v>
      </c>
      <c r="AA14" s="71">
        <f t="shared" si="12"/>
        <v>0</v>
      </c>
      <c r="AB14" s="92"/>
      <c r="AC14" s="195">
        <f t="shared" si="13"/>
        <v>0</v>
      </c>
      <c r="AD14" s="111"/>
      <c r="AE14" s="96"/>
      <c r="AF14" s="200">
        <f t="shared" si="14"/>
        <v>0</v>
      </c>
      <c r="AG14" s="99"/>
      <c r="AH14" s="102"/>
      <c r="AI14" s="109"/>
      <c r="AJ14" s="195">
        <f t="shared" si="15"/>
        <v>0</v>
      </c>
      <c r="AK14" s="94"/>
      <c r="AL14" s="96"/>
      <c r="AM14" s="200">
        <f t="shared" si="16"/>
        <v>0</v>
      </c>
      <c r="AN14" s="99"/>
      <c r="AO14" s="102"/>
      <c r="AP14" s="96"/>
      <c r="AQ14" s="200">
        <f t="shared" si="17"/>
        <v>0</v>
      </c>
      <c r="AR14" s="99"/>
      <c r="AS14" s="102"/>
    </row>
    <row r="15" spans="2:45" x14ac:dyDescent="0.25">
      <c r="B15" s="18" t="s">
        <v>26</v>
      </c>
      <c r="C15" s="165">
        <f t="shared" si="3"/>
        <v>0</v>
      </c>
      <c r="D15" s="164">
        <f t="shared" si="4"/>
        <v>0</v>
      </c>
      <c r="E15" s="71">
        <f t="shared" si="5"/>
        <v>0</v>
      </c>
      <c r="F15" s="238">
        <f t="shared" si="6"/>
        <v>0</v>
      </c>
      <c r="G15" s="164">
        <f t="shared" si="0"/>
        <v>0</v>
      </c>
      <c r="H15" s="71">
        <f t="shared" si="0"/>
        <v>0</v>
      </c>
      <c r="I15" s="165">
        <f t="shared" si="7"/>
        <v>0</v>
      </c>
      <c r="J15" s="164">
        <f t="shared" si="1"/>
        <v>0</v>
      </c>
      <c r="K15" s="71">
        <f t="shared" si="1"/>
        <v>0</v>
      </c>
      <c r="L15" s="165">
        <f t="shared" si="8"/>
        <v>0</v>
      </c>
      <c r="M15" s="164">
        <f t="shared" si="2"/>
        <v>0</v>
      </c>
      <c r="N15" s="71">
        <f t="shared" si="2"/>
        <v>0</v>
      </c>
      <c r="O15" s="96"/>
      <c r="P15" s="32">
        <f t="shared" si="9"/>
        <v>0</v>
      </c>
      <c r="Q15" s="107"/>
      <c r="X15" s="18" t="s">
        <v>26</v>
      </c>
      <c r="Y15" s="165">
        <f t="shared" si="10"/>
        <v>0</v>
      </c>
      <c r="Z15" s="164">
        <f t="shared" si="11"/>
        <v>0</v>
      </c>
      <c r="AA15" s="71">
        <f t="shared" si="12"/>
        <v>0</v>
      </c>
      <c r="AB15" s="92"/>
      <c r="AC15" s="195">
        <f t="shared" si="13"/>
        <v>0</v>
      </c>
      <c r="AD15" s="111"/>
      <c r="AE15" s="96"/>
      <c r="AF15" s="200">
        <f t="shared" si="14"/>
        <v>0</v>
      </c>
      <c r="AG15" s="99"/>
      <c r="AH15" s="102"/>
      <c r="AI15" s="109"/>
      <c r="AJ15" s="195">
        <f t="shared" si="15"/>
        <v>0</v>
      </c>
      <c r="AK15" s="94"/>
      <c r="AL15" s="96"/>
      <c r="AM15" s="200">
        <f t="shared" si="16"/>
        <v>0</v>
      </c>
      <c r="AN15" s="99"/>
      <c r="AO15" s="102"/>
      <c r="AP15" s="96"/>
      <c r="AQ15" s="200">
        <f t="shared" si="17"/>
        <v>0</v>
      </c>
      <c r="AR15" s="99"/>
      <c r="AS15" s="102"/>
    </row>
    <row r="16" spans="2:45" x14ac:dyDescent="0.25">
      <c r="B16" s="18" t="s">
        <v>27</v>
      </c>
      <c r="C16" s="165">
        <f t="shared" si="3"/>
        <v>0</v>
      </c>
      <c r="D16" s="164">
        <f t="shared" si="4"/>
        <v>0</v>
      </c>
      <c r="E16" s="71">
        <f t="shared" si="5"/>
        <v>0</v>
      </c>
      <c r="F16" s="238">
        <f t="shared" si="6"/>
        <v>0</v>
      </c>
      <c r="G16" s="164">
        <f t="shared" si="0"/>
        <v>0</v>
      </c>
      <c r="H16" s="71">
        <f t="shared" si="0"/>
        <v>0</v>
      </c>
      <c r="I16" s="165">
        <f t="shared" si="7"/>
        <v>0</v>
      </c>
      <c r="J16" s="164">
        <f t="shared" si="1"/>
        <v>0</v>
      </c>
      <c r="K16" s="71">
        <f t="shared" si="1"/>
        <v>0</v>
      </c>
      <c r="L16" s="165">
        <f t="shared" si="8"/>
        <v>0</v>
      </c>
      <c r="M16" s="164">
        <f t="shared" si="2"/>
        <v>0</v>
      </c>
      <c r="N16" s="71">
        <f t="shared" si="2"/>
        <v>0</v>
      </c>
      <c r="O16" s="96"/>
      <c r="P16" s="32">
        <f t="shared" si="9"/>
        <v>0</v>
      </c>
      <c r="Q16" s="107"/>
      <c r="X16" s="18" t="s">
        <v>27</v>
      </c>
      <c r="Y16" s="165">
        <f t="shared" si="10"/>
        <v>0</v>
      </c>
      <c r="Z16" s="164">
        <f t="shared" si="11"/>
        <v>0</v>
      </c>
      <c r="AA16" s="71">
        <f t="shared" si="12"/>
        <v>0</v>
      </c>
      <c r="AB16" s="92"/>
      <c r="AC16" s="195">
        <f t="shared" si="13"/>
        <v>0</v>
      </c>
      <c r="AD16" s="111"/>
      <c r="AE16" s="96"/>
      <c r="AF16" s="200">
        <f t="shared" si="14"/>
        <v>0</v>
      </c>
      <c r="AG16" s="99"/>
      <c r="AH16" s="102"/>
      <c r="AI16" s="109"/>
      <c r="AJ16" s="195">
        <f t="shared" si="15"/>
        <v>0</v>
      </c>
      <c r="AK16" s="94"/>
      <c r="AL16" s="96"/>
      <c r="AM16" s="200">
        <f t="shared" si="16"/>
        <v>0</v>
      </c>
      <c r="AN16" s="99"/>
      <c r="AO16" s="102"/>
      <c r="AP16" s="96"/>
      <c r="AQ16" s="200">
        <f t="shared" si="17"/>
        <v>0</v>
      </c>
      <c r="AR16" s="99"/>
      <c r="AS16" s="102"/>
    </row>
    <row r="17" spans="2:45" x14ac:dyDescent="0.25">
      <c r="B17" s="18" t="s">
        <v>28</v>
      </c>
      <c r="C17" s="165">
        <f t="shared" si="3"/>
        <v>0</v>
      </c>
      <c r="D17" s="164">
        <f t="shared" si="4"/>
        <v>0</v>
      </c>
      <c r="E17" s="71">
        <f t="shared" si="5"/>
        <v>0</v>
      </c>
      <c r="F17" s="238">
        <f t="shared" si="6"/>
        <v>0</v>
      </c>
      <c r="G17" s="164">
        <f t="shared" si="0"/>
        <v>0</v>
      </c>
      <c r="H17" s="71">
        <f t="shared" si="0"/>
        <v>0</v>
      </c>
      <c r="I17" s="165">
        <f t="shared" si="7"/>
        <v>0</v>
      </c>
      <c r="J17" s="164">
        <f t="shared" si="1"/>
        <v>0</v>
      </c>
      <c r="K17" s="71">
        <f t="shared" si="1"/>
        <v>0</v>
      </c>
      <c r="L17" s="165">
        <f t="shared" si="8"/>
        <v>0</v>
      </c>
      <c r="M17" s="164">
        <f t="shared" si="2"/>
        <v>0</v>
      </c>
      <c r="N17" s="71">
        <f t="shared" si="2"/>
        <v>0</v>
      </c>
      <c r="O17" s="96"/>
      <c r="P17" s="32">
        <f t="shared" si="9"/>
        <v>0</v>
      </c>
      <c r="Q17" s="107"/>
      <c r="X17" s="18" t="s">
        <v>28</v>
      </c>
      <c r="Y17" s="165">
        <f t="shared" si="10"/>
        <v>0</v>
      </c>
      <c r="Z17" s="164">
        <f t="shared" si="11"/>
        <v>0</v>
      </c>
      <c r="AA17" s="71">
        <f t="shared" si="12"/>
        <v>0</v>
      </c>
      <c r="AB17" s="92"/>
      <c r="AC17" s="195">
        <f t="shared" si="13"/>
        <v>0</v>
      </c>
      <c r="AD17" s="111"/>
      <c r="AE17" s="96"/>
      <c r="AF17" s="200">
        <f t="shared" si="14"/>
        <v>0</v>
      </c>
      <c r="AG17" s="99"/>
      <c r="AH17" s="102"/>
      <c r="AI17" s="109"/>
      <c r="AJ17" s="195">
        <f t="shared" si="15"/>
        <v>0</v>
      </c>
      <c r="AK17" s="94"/>
      <c r="AL17" s="96"/>
      <c r="AM17" s="200">
        <f t="shared" si="16"/>
        <v>0</v>
      </c>
      <c r="AN17" s="99"/>
      <c r="AO17" s="102"/>
      <c r="AP17" s="96"/>
      <c r="AQ17" s="200">
        <f t="shared" si="17"/>
        <v>0</v>
      </c>
      <c r="AR17" s="99"/>
      <c r="AS17" s="102"/>
    </row>
    <row r="18" spans="2:45" x14ac:dyDescent="0.25">
      <c r="B18" s="18" t="s">
        <v>29</v>
      </c>
      <c r="C18" s="165">
        <f t="shared" si="3"/>
        <v>0</v>
      </c>
      <c r="D18" s="164">
        <f t="shared" si="4"/>
        <v>0</v>
      </c>
      <c r="E18" s="71">
        <f t="shared" si="5"/>
        <v>0</v>
      </c>
      <c r="F18" s="238">
        <f t="shared" si="6"/>
        <v>0</v>
      </c>
      <c r="G18" s="164">
        <f t="shared" si="0"/>
        <v>0</v>
      </c>
      <c r="H18" s="71">
        <f t="shared" si="0"/>
        <v>0</v>
      </c>
      <c r="I18" s="165">
        <f t="shared" si="7"/>
        <v>0</v>
      </c>
      <c r="J18" s="164">
        <f t="shared" si="1"/>
        <v>0</v>
      </c>
      <c r="K18" s="71">
        <f t="shared" si="1"/>
        <v>0</v>
      </c>
      <c r="L18" s="165">
        <f t="shared" si="8"/>
        <v>0</v>
      </c>
      <c r="M18" s="164">
        <f t="shared" si="2"/>
        <v>0</v>
      </c>
      <c r="N18" s="71">
        <f t="shared" si="2"/>
        <v>0</v>
      </c>
      <c r="O18" s="96"/>
      <c r="P18" s="32">
        <f t="shared" si="9"/>
        <v>0</v>
      </c>
      <c r="Q18" s="107"/>
      <c r="X18" s="18" t="s">
        <v>29</v>
      </c>
      <c r="Y18" s="165">
        <f t="shared" si="10"/>
        <v>0</v>
      </c>
      <c r="Z18" s="164">
        <f t="shared" si="11"/>
        <v>0</v>
      </c>
      <c r="AA18" s="71">
        <f t="shared" si="12"/>
        <v>0</v>
      </c>
      <c r="AB18" s="92"/>
      <c r="AC18" s="195">
        <f t="shared" si="13"/>
        <v>0</v>
      </c>
      <c r="AD18" s="111"/>
      <c r="AE18" s="96"/>
      <c r="AF18" s="200">
        <f t="shared" si="14"/>
        <v>0</v>
      </c>
      <c r="AG18" s="99"/>
      <c r="AH18" s="102"/>
      <c r="AI18" s="109"/>
      <c r="AJ18" s="195">
        <f t="shared" si="15"/>
        <v>0</v>
      </c>
      <c r="AK18" s="94"/>
      <c r="AL18" s="96"/>
      <c r="AM18" s="200">
        <f t="shared" si="16"/>
        <v>0</v>
      </c>
      <c r="AN18" s="99"/>
      <c r="AO18" s="102"/>
      <c r="AP18" s="96"/>
      <c r="AQ18" s="200">
        <f t="shared" si="17"/>
        <v>0</v>
      </c>
      <c r="AR18" s="99"/>
      <c r="AS18" s="102"/>
    </row>
    <row r="19" spans="2:45" x14ac:dyDescent="0.25">
      <c r="B19" s="18" t="s">
        <v>30</v>
      </c>
      <c r="C19" s="165">
        <f t="shared" si="3"/>
        <v>0</v>
      </c>
      <c r="D19" s="164">
        <f t="shared" si="4"/>
        <v>0</v>
      </c>
      <c r="E19" s="71">
        <f t="shared" si="5"/>
        <v>0</v>
      </c>
      <c r="F19" s="238">
        <f t="shared" si="6"/>
        <v>0</v>
      </c>
      <c r="G19" s="164">
        <f t="shared" si="0"/>
        <v>0</v>
      </c>
      <c r="H19" s="71">
        <f t="shared" si="0"/>
        <v>0</v>
      </c>
      <c r="I19" s="165">
        <f t="shared" si="7"/>
        <v>0</v>
      </c>
      <c r="J19" s="164">
        <f t="shared" si="1"/>
        <v>0</v>
      </c>
      <c r="K19" s="71">
        <f t="shared" si="1"/>
        <v>0</v>
      </c>
      <c r="L19" s="165">
        <f t="shared" si="8"/>
        <v>0</v>
      </c>
      <c r="M19" s="164">
        <f t="shared" si="2"/>
        <v>0</v>
      </c>
      <c r="N19" s="71">
        <f t="shared" si="2"/>
        <v>0</v>
      </c>
      <c r="O19" s="96"/>
      <c r="P19" s="32">
        <f t="shared" si="9"/>
        <v>0</v>
      </c>
      <c r="Q19" s="107"/>
      <c r="X19" s="18" t="s">
        <v>30</v>
      </c>
      <c r="Y19" s="165">
        <f t="shared" si="10"/>
        <v>0</v>
      </c>
      <c r="Z19" s="164">
        <f t="shared" si="11"/>
        <v>0</v>
      </c>
      <c r="AA19" s="71">
        <f t="shared" si="12"/>
        <v>0</v>
      </c>
      <c r="AB19" s="92"/>
      <c r="AC19" s="195">
        <f t="shared" si="13"/>
        <v>0</v>
      </c>
      <c r="AD19" s="111"/>
      <c r="AE19" s="96"/>
      <c r="AF19" s="200">
        <f t="shared" si="14"/>
        <v>0</v>
      </c>
      <c r="AG19" s="99"/>
      <c r="AH19" s="102"/>
      <c r="AI19" s="109"/>
      <c r="AJ19" s="195">
        <f t="shared" si="15"/>
        <v>0</v>
      </c>
      <c r="AK19" s="94"/>
      <c r="AL19" s="96"/>
      <c r="AM19" s="200">
        <f t="shared" si="16"/>
        <v>0</v>
      </c>
      <c r="AN19" s="99"/>
      <c r="AO19" s="102"/>
      <c r="AP19" s="96"/>
      <c r="AQ19" s="200">
        <f t="shared" si="17"/>
        <v>0</v>
      </c>
      <c r="AR19" s="99"/>
      <c r="AS19" s="102"/>
    </row>
    <row r="20" spans="2:45" x14ac:dyDescent="0.25">
      <c r="B20" s="18" t="s">
        <v>31</v>
      </c>
      <c r="C20" s="165">
        <f t="shared" si="3"/>
        <v>0</v>
      </c>
      <c r="D20" s="164">
        <f t="shared" si="4"/>
        <v>0</v>
      </c>
      <c r="E20" s="71">
        <f t="shared" si="5"/>
        <v>0</v>
      </c>
      <c r="F20" s="238">
        <f t="shared" si="6"/>
        <v>0</v>
      </c>
      <c r="G20" s="164">
        <f t="shared" si="0"/>
        <v>0</v>
      </c>
      <c r="H20" s="71">
        <f t="shared" si="0"/>
        <v>0</v>
      </c>
      <c r="I20" s="165">
        <f t="shared" si="7"/>
        <v>0</v>
      </c>
      <c r="J20" s="164">
        <f t="shared" si="1"/>
        <v>0</v>
      </c>
      <c r="K20" s="71">
        <f t="shared" si="1"/>
        <v>0</v>
      </c>
      <c r="L20" s="165">
        <f t="shared" si="8"/>
        <v>0</v>
      </c>
      <c r="M20" s="164">
        <f t="shared" si="2"/>
        <v>0</v>
      </c>
      <c r="N20" s="71">
        <f t="shared" si="2"/>
        <v>0</v>
      </c>
      <c r="O20" s="96"/>
      <c r="P20" s="32">
        <f t="shared" si="9"/>
        <v>0</v>
      </c>
      <c r="Q20" s="107"/>
      <c r="X20" s="18" t="s">
        <v>31</v>
      </c>
      <c r="Y20" s="165">
        <f t="shared" si="10"/>
        <v>0</v>
      </c>
      <c r="Z20" s="164">
        <f t="shared" si="11"/>
        <v>0</v>
      </c>
      <c r="AA20" s="71">
        <f t="shared" si="12"/>
        <v>0</v>
      </c>
      <c r="AB20" s="92"/>
      <c r="AC20" s="195">
        <f t="shared" si="13"/>
        <v>0</v>
      </c>
      <c r="AD20" s="111"/>
      <c r="AE20" s="96"/>
      <c r="AF20" s="200">
        <f t="shared" si="14"/>
        <v>0</v>
      </c>
      <c r="AG20" s="99"/>
      <c r="AH20" s="102"/>
      <c r="AI20" s="109"/>
      <c r="AJ20" s="195">
        <f t="shared" si="15"/>
        <v>0</v>
      </c>
      <c r="AK20" s="94"/>
      <c r="AL20" s="96"/>
      <c r="AM20" s="200">
        <f t="shared" si="16"/>
        <v>0</v>
      </c>
      <c r="AN20" s="99"/>
      <c r="AO20" s="102"/>
      <c r="AP20" s="96"/>
      <c r="AQ20" s="200">
        <f t="shared" si="17"/>
        <v>0</v>
      </c>
      <c r="AR20" s="99"/>
      <c r="AS20" s="102"/>
    </row>
    <row r="21" spans="2:45" x14ac:dyDescent="0.25">
      <c r="B21" s="18" t="s">
        <v>32</v>
      </c>
      <c r="C21" s="165">
        <f t="shared" si="3"/>
        <v>0</v>
      </c>
      <c r="D21" s="164">
        <f t="shared" si="4"/>
        <v>0</v>
      </c>
      <c r="E21" s="71">
        <f t="shared" si="5"/>
        <v>0</v>
      </c>
      <c r="F21" s="238">
        <f t="shared" si="6"/>
        <v>0</v>
      </c>
      <c r="G21" s="164">
        <f t="shared" si="0"/>
        <v>0</v>
      </c>
      <c r="H21" s="71">
        <f t="shared" si="0"/>
        <v>0</v>
      </c>
      <c r="I21" s="165">
        <f t="shared" si="7"/>
        <v>0</v>
      </c>
      <c r="J21" s="164">
        <f t="shared" si="1"/>
        <v>0</v>
      </c>
      <c r="K21" s="71">
        <f t="shared" si="1"/>
        <v>0</v>
      </c>
      <c r="L21" s="165">
        <f t="shared" si="8"/>
        <v>0</v>
      </c>
      <c r="M21" s="164">
        <f t="shared" si="2"/>
        <v>0</v>
      </c>
      <c r="N21" s="71">
        <f t="shared" si="2"/>
        <v>0</v>
      </c>
      <c r="O21" s="96"/>
      <c r="P21" s="32">
        <f t="shared" si="9"/>
        <v>0</v>
      </c>
      <c r="Q21" s="107"/>
      <c r="V21" s="84"/>
      <c r="X21" s="18" t="s">
        <v>32</v>
      </c>
      <c r="Y21" s="165">
        <f t="shared" si="10"/>
        <v>0</v>
      </c>
      <c r="Z21" s="164">
        <f t="shared" si="11"/>
        <v>0</v>
      </c>
      <c r="AA21" s="71">
        <f t="shared" si="12"/>
        <v>0</v>
      </c>
      <c r="AB21" s="92"/>
      <c r="AC21" s="195">
        <f t="shared" si="13"/>
        <v>0</v>
      </c>
      <c r="AD21" s="111"/>
      <c r="AE21" s="96"/>
      <c r="AF21" s="200">
        <f t="shared" si="14"/>
        <v>0</v>
      </c>
      <c r="AG21" s="99"/>
      <c r="AH21" s="102"/>
      <c r="AI21" s="109"/>
      <c r="AJ21" s="195">
        <f t="shared" si="15"/>
        <v>0</v>
      </c>
      <c r="AK21" s="94"/>
      <c r="AL21" s="96"/>
      <c r="AM21" s="200">
        <f t="shared" si="16"/>
        <v>0</v>
      </c>
      <c r="AN21" s="99"/>
      <c r="AO21" s="102"/>
      <c r="AP21" s="96"/>
      <c r="AQ21" s="200">
        <f t="shared" si="17"/>
        <v>0</v>
      </c>
      <c r="AR21" s="99"/>
      <c r="AS21" s="102"/>
    </row>
    <row r="22" spans="2:45" ht="15" customHeight="1" thickBot="1" x14ac:dyDescent="0.3">
      <c r="B22" s="19" t="s">
        <v>33</v>
      </c>
      <c r="C22" s="169">
        <f t="shared" si="3"/>
        <v>0</v>
      </c>
      <c r="D22" s="170">
        <f t="shared" si="4"/>
        <v>0</v>
      </c>
      <c r="E22" s="72">
        <f t="shared" si="5"/>
        <v>0</v>
      </c>
      <c r="F22" s="239">
        <f t="shared" si="6"/>
        <v>0</v>
      </c>
      <c r="G22" s="170">
        <f t="shared" si="0"/>
        <v>0</v>
      </c>
      <c r="H22" s="72">
        <f t="shared" si="0"/>
        <v>0</v>
      </c>
      <c r="I22" s="169">
        <f t="shared" si="7"/>
        <v>0</v>
      </c>
      <c r="J22" s="170">
        <f t="shared" si="1"/>
        <v>0</v>
      </c>
      <c r="K22" s="72">
        <f t="shared" si="1"/>
        <v>0</v>
      </c>
      <c r="L22" s="169">
        <f t="shared" si="8"/>
        <v>0</v>
      </c>
      <c r="M22" s="170">
        <f t="shared" si="2"/>
        <v>0</v>
      </c>
      <c r="N22" s="72">
        <f t="shared" si="2"/>
        <v>0</v>
      </c>
      <c r="O22" s="97"/>
      <c r="P22" s="33">
        <f t="shared" si="9"/>
        <v>0</v>
      </c>
      <c r="Q22" s="108"/>
      <c r="X22" s="19" t="s">
        <v>33</v>
      </c>
      <c r="Y22" s="169">
        <f t="shared" si="10"/>
        <v>0</v>
      </c>
      <c r="Z22" s="170">
        <f t="shared" si="11"/>
        <v>0</v>
      </c>
      <c r="AA22" s="72">
        <f t="shared" si="12"/>
        <v>0</v>
      </c>
      <c r="AB22" s="93"/>
      <c r="AC22" s="196">
        <f t="shared" si="13"/>
        <v>0</v>
      </c>
      <c r="AD22" s="112"/>
      <c r="AE22" s="97"/>
      <c r="AF22" s="201">
        <f t="shared" si="14"/>
        <v>0</v>
      </c>
      <c r="AG22" s="100"/>
      <c r="AH22" s="103"/>
      <c r="AI22" s="114"/>
      <c r="AJ22" s="241">
        <f t="shared" si="15"/>
        <v>0</v>
      </c>
      <c r="AK22" s="115"/>
      <c r="AL22" s="116"/>
      <c r="AM22" s="225">
        <f t="shared" si="16"/>
        <v>0</v>
      </c>
      <c r="AN22" s="117"/>
      <c r="AO22" s="118"/>
      <c r="AP22" s="116"/>
      <c r="AQ22" s="225">
        <f t="shared" si="17"/>
        <v>0</v>
      </c>
      <c r="AR22" s="117"/>
      <c r="AS22" s="118"/>
    </row>
    <row r="23" spans="2:45" ht="15" customHeight="1" thickBot="1" x14ac:dyDescent="0.3">
      <c r="B23" s="19" t="s">
        <v>34</v>
      </c>
      <c r="C23" s="172">
        <f t="shared" ref="C23" si="18">F23+I23-L23-O23</f>
        <v>0</v>
      </c>
      <c r="D23" s="198">
        <f t="shared" si="4"/>
        <v>0</v>
      </c>
      <c r="E23" s="77">
        <f t="shared" si="5"/>
        <v>0</v>
      </c>
      <c r="F23" s="239">
        <f t="shared" ref="F23" si="19">Y23</f>
        <v>0</v>
      </c>
      <c r="G23" s="170">
        <f t="shared" ref="G23" si="20">Z23</f>
        <v>0</v>
      </c>
      <c r="H23" s="72">
        <f t="shared" ref="H23" si="21">AA23</f>
        <v>0</v>
      </c>
      <c r="I23" s="169">
        <f t="shared" ref="I23" si="22">Y42</f>
        <v>0</v>
      </c>
      <c r="J23" s="170">
        <f t="shared" ref="J23" si="23">Z42</f>
        <v>0</v>
      </c>
      <c r="K23" s="72">
        <f t="shared" ref="K23" si="24">AA42</f>
        <v>0</v>
      </c>
      <c r="L23" s="169">
        <f t="shared" ref="L23" si="25">Y61</f>
        <v>0</v>
      </c>
      <c r="M23" s="170">
        <f t="shared" ref="M23" si="26">Z61</f>
        <v>0</v>
      </c>
      <c r="N23" s="72">
        <f t="shared" ref="N23" si="27">AA61</f>
        <v>0</v>
      </c>
      <c r="O23" s="169">
        <f>SUM(O11:O22)</f>
        <v>0</v>
      </c>
      <c r="P23" s="35">
        <f>SUM(P11:P22)</f>
        <v>0</v>
      </c>
      <c r="Q23" s="77">
        <f t="shared" ref="Q23" si="28">IF(O23&gt;0,P23/O23*100,0)</f>
        <v>0</v>
      </c>
      <c r="X23" s="19" t="s">
        <v>34</v>
      </c>
      <c r="Y23" s="172">
        <f>SUM(Y11:Y22)</f>
        <v>0</v>
      </c>
      <c r="Z23" s="173">
        <f t="shared" si="11"/>
        <v>0</v>
      </c>
      <c r="AA23" s="77">
        <f t="shared" si="12"/>
        <v>0</v>
      </c>
      <c r="AB23" s="69">
        <f>SUM(AB11:AB22)</f>
        <v>0</v>
      </c>
      <c r="AC23" s="198">
        <f>SUM(AC11:AC22)</f>
        <v>0</v>
      </c>
      <c r="AD23" s="77">
        <f t="shared" ref="AD23" si="29">IF(AB23&gt;0,AC23/AB23*100,0)</f>
        <v>0</v>
      </c>
      <c r="AE23" s="202">
        <f>SUM(AE11:AE22)</f>
        <v>0</v>
      </c>
      <c r="AF23" s="198">
        <f>SUM(AF11:AF22)</f>
        <v>0</v>
      </c>
      <c r="AG23" s="66"/>
      <c r="AH23" s="83"/>
      <c r="AI23" s="202">
        <f>SUM(AI11:AI22)</f>
        <v>0</v>
      </c>
      <c r="AJ23" s="198">
        <f>SUM(AJ11:AJ22)</f>
        <v>0</v>
      </c>
      <c r="AK23" s="77">
        <f t="shared" ref="AK23" si="30">IF(AI23&gt;0,AJ23/AI23*100,0)</f>
        <v>0</v>
      </c>
      <c r="AL23" s="202">
        <f>SUM(AL11:AL22)</f>
        <v>0</v>
      </c>
      <c r="AM23" s="198">
        <f>SUM(AM11:AM22)</f>
        <v>0</v>
      </c>
      <c r="AN23" s="66"/>
      <c r="AO23" s="83"/>
      <c r="AP23" s="197">
        <f>SUM(AP11:AP22)</f>
        <v>0</v>
      </c>
      <c r="AQ23" s="198">
        <f>SUM(AQ11:AQ22)</f>
        <v>0</v>
      </c>
      <c r="AR23" s="66"/>
      <c r="AS23" s="83"/>
    </row>
    <row r="25" spans="2:45" ht="15.75" thickBot="1" x14ac:dyDescent="0.3"/>
    <row r="26" spans="2:45" ht="24" customHeight="1" thickBot="1" x14ac:dyDescent="0.4">
      <c r="Y26" s="326" t="s">
        <v>57</v>
      </c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7"/>
    </row>
    <row r="27" spans="2:45" ht="18.75" x14ac:dyDescent="0.3">
      <c r="X27" s="6" t="s">
        <v>12</v>
      </c>
      <c r="Y27" s="298" t="s">
        <v>37</v>
      </c>
      <c r="Z27" s="299"/>
      <c r="AA27" s="300"/>
      <c r="AB27" s="298" t="s">
        <v>42</v>
      </c>
      <c r="AC27" s="299"/>
      <c r="AD27" s="300"/>
      <c r="AE27" s="298" t="s">
        <v>43</v>
      </c>
      <c r="AF27" s="299"/>
      <c r="AG27" s="300"/>
      <c r="AH27" s="304"/>
      <c r="AI27" s="298" t="s">
        <v>44</v>
      </c>
      <c r="AJ27" s="299"/>
      <c r="AK27" s="300"/>
      <c r="AL27" s="304"/>
      <c r="AM27" s="38"/>
      <c r="AN27" s="39"/>
      <c r="AO27" s="39"/>
    </row>
    <row r="28" spans="2:45" x14ac:dyDescent="0.25">
      <c r="X28" s="7"/>
      <c r="Y28" s="24" t="s">
        <v>18</v>
      </c>
      <c r="Z28" s="44" t="s">
        <v>38</v>
      </c>
      <c r="AA28" s="26"/>
      <c r="AB28" s="24" t="s">
        <v>18</v>
      </c>
      <c r="AC28" s="44" t="s">
        <v>38</v>
      </c>
      <c r="AD28" s="26"/>
      <c r="AE28" s="24" t="s">
        <v>18</v>
      </c>
      <c r="AF28" s="44" t="s">
        <v>38</v>
      </c>
      <c r="AG28" s="26"/>
      <c r="AH28" s="25" t="s">
        <v>45</v>
      </c>
      <c r="AI28" s="24" t="s">
        <v>18</v>
      </c>
      <c r="AJ28" s="44" t="s">
        <v>38</v>
      </c>
      <c r="AK28" s="26"/>
      <c r="AL28" s="25" t="s">
        <v>45</v>
      </c>
      <c r="AM28" s="36"/>
      <c r="AN28" s="37"/>
      <c r="AO28" s="37"/>
    </row>
    <row r="29" spans="2:45" ht="15.75" thickBot="1" x14ac:dyDescent="0.3">
      <c r="X29" s="21"/>
      <c r="Y29" s="28" t="s">
        <v>39</v>
      </c>
      <c r="Z29" s="29" t="s">
        <v>39</v>
      </c>
      <c r="AA29" s="26" t="s">
        <v>21</v>
      </c>
      <c r="AB29" s="28" t="s">
        <v>39</v>
      </c>
      <c r="AC29" s="29" t="s">
        <v>39</v>
      </c>
      <c r="AD29" s="29" t="s">
        <v>21</v>
      </c>
      <c r="AE29" s="28" t="s">
        <v>39</v>
      </c>
      <c r="AF29" s="29" t="s">
        <v>39</v>
      </c>
      <c r="AG29" s="29" t="s">
        <v>21</v>
      </c>
      <c r="AH29" s="30" t="s">
        <v>46</v>
      </c>
      <c r="AI29" s="28" t="s">
        <v>39</v>
      </c>
      <c r="AJ29" s="29" t="s">
        <v>39</v>
      </c>
      <c r="AK29" s="29" t="s">
        <v>21</v>
      </c>
      <c r="AL29" s="30" t="s">
        <v>46</v>
      </c>
      <c r="AM29" s="37"/>
      <c r="AN29" s="37"/>
      <c r="AO29" s="37"/>
    </row>
    <row r="30" spans="2:45" x14ac:dyDescent="0.25">
      <c r="X30" s="20" t="s">
        <v>22</v>
      </c>
      <c r="Y30" s="161">
        <f>AB30+AE30+AI30</f>
        <v>0</v>
      </c>
      <c r="Z30" s="160">
        <f>AC30+AF30+AJ30</f>
        <v>0</v>
      </c>
      <c r="AA30" s="70">
        <f>IF(Y30&gt;0,Z30/Y30*100,0)</f>
        <v>0</v>
      </c>
      <c r="AB30" s="131"/>
      <c r="AC30" s="220">
        <f>AD30/100*AB30</f>
        <v>0</v>
      </c>
      <c r="AD30" s="120"/>
      <c r="AE30" s="119"/>
      <c r="AF30" s="220">
        <f>ABS(AG30/100*AE30)</f>
        <v>0</v>
      </c>
      <c r="AG30" s="121"/>
      <c r="AH30" s="122"/>
      <c r="AI30" s="119"/>
      <c r="AJ30" s="220">
        <f>AK30/100*AI30</f>
        <v>0</v>
      </c>
      <c r="AK30" s="121"/>
      <c r="AL30" s="122"/>
      <c r="AM30" s="40"/>
      <c r="AN30" s="41"/>
    </row>
    <row r="31" spans="2:45" x14ac:dyDescent="0.25">
      <c r="X31" s="18" t="s">
        <v>23</v>
      </c>
      <c r="Y31" s="165">
        <f t="shared" ref="Y31:Y41" si="31">AB31+AE31+AI31</f>
        <v>0</v>
      </c>
      <c r="Z31" s="164">
        <f t="shared" ref="Z31:Z42" si="32">AC31+AF31+AJ31</f>
        <v>0</v>
      </c>
      <c r="AA31" s="71">
        <f t="shared" ref="AA31:AA42" si="33">IF(Y31&gt;0,Z31/Y31*100,0)</f>
        <v>0</v>
      </c>
      <c r="AB31" s="128"/>
      <c r="AC31" s="200">
        <f t="shared" ref="AC31:AC41" si="34">AD31/100*AB31</f>
        <v>0</v>
      </c>
      <c r="AD31" s="107"/>
      <c r="AE31" s="96"/>
      <c r="AF31" s="200">
        <f t="shared" ref="AF31:AF41" si="35">ABS(AG31/100*AE31)</f>
        <v>0</v>
      </c>
      <c r="AG31" s="99"/>
      <c r="AH31" s="102"/>
      <c r="AI31" s="96"/>
      <c r="AJ31" s="200">
        <f t="shared" ref="AJ31:AJ41" si="36">AK31/100*AI31</f>
        <v>0</v>
      </c>
      <c r="AK31" s="99"/>
      <c r="AL31" s="102"/>
      <c r="AM31" s="40"/>
      <c r="AN31" s="41"/>
    </row>
    <row r="32" spans="2:45" x14ac:dyDescent="0.25">
      <c r="X32" s="18" t="s">
        <v>24</v>
      </c>
      <c r="Y32" s="165">
        <f t="shared" si="31"/>
        <v>0</v>
      </c>
      <c r="Z32" s="164">
        <f t="shared" si="32"/>
        <v>0</v>
      </c>
      <c r="AA32" s="71">
        <f t="shared" si="33"/>
        <v>0</v>
      </c>
      <c r="AB32" s="128"/>
      <c r="AC32" s="200">
        <f t="shared" si="34"/>
        <v>0</v>
      </c>
      <c r="AD32" s="107"/>
      <c r="AE32" s="96"/>
      <c r="AF32" s="200">
        <f t="shared" si="35"/>
        <v>0</v>
      </c>
      <c r="AG32" s="99"/>
      <c r="AH32" s="102"/>
      <c r="AI32" s="96"/>
      <c r="AJ32" s="200">
        <f t="shared" si="36"/>
        <v>0</v>
      </c>
      <c r="AK32" s="99"/>
      <c r="AL32" s="102"/>
      <c r="AM32" s="40"/>
      <c r="AN32" s="41"/>
    </row>
    <row r="33" spans="24:40" x14ac:dyDescent="0.25">
      <c r="X33" s="18" t="s">
        <v>25</v>
      </c>
      <c r="Y33" s="165">
        <f t="shared" si="31"/>
        <v>0</v>
      </c>
      <c r="Z33" s="164">
        <f t="shared" si="32"/>
        <v>0</v>
      </c>
      <c r="AA33" s="71">
        <f t="shared" si="33"/>
        <v>0</v>
      </c>
      <c r="AB33" s="128"/>
      <c r="AC33" s="200">
        <f t="shared" si="34"/>
        <v>0</v>
      </c>
      <c r="AD33" s="107"/>
      <c r="AE33" s="96"/>
      <c r="AF33" s="200">
        <f t="shared" si="35"/>
        <v>0</v>
      </c>
      <c r="AG33" s="99"/>
      <c r="AH33" s="102"/>
      <c r="AI33" s="96"/>
      <c r="AJ33" s="200">
        <f t="shared" si="36"/>
        <v>0</v>
      </c>
      <c r="AK33" s="99"/>
      <c r="AL33" s="102"/>
      <c r="AM33" s="40"/>
      <c r="AN33" s="41"/>
    </row>
    <row r="34" spans="24:40" x14ac:dyDescent="0.25">
      <c r="X34" s="18" t="s">
        <v>26</v>
      </c>
      <c r="Y34" s="165">
        <f t="shared" si="31"/>
        <v>0</v>
      </c>
      <c r="Z34" s="164">
        <f t="shared" si="32"/>
        <v>0</v>
      </c>
      <c r="AA34" s="71">
        <f t="shared" si="33"/>
        <v>0</v>
      </c>
      <c r="AB34" s="128"/>
      <c r="AC34" s="200">
        <f t="shared" si="34"/>
        <v>0</v>
      </c>
      <c r="AD34" s="107"/>
      <c r="AE34" s="96"/>
      <c r="AF34" s="200">
        <f t="shared" si="35"/>
        <v>0</v>
      </c>
      <c r="AG34" s="99"/>
      <c r="AH34" s="102"/>
      <c r="AI34" s="96"/>
      <c r="AJ34" s="200">
        <f t="shared" si="36"/>
        <v>0</v>
      </c>
      <c r="AK34" s="99"/>
      <c r="AL34" s="102"/>
      <c r="AM34" s="40"/>
      <c r="AN34" s="41"/>
    </row>
    <row r="35" spans="24:40" x14ac:dyDescent="0.25">
      <c r="X35" s="18" t="s">
        <v>27</v>
      </c>
      <c r="Y35" s="165">
        <f t="shared" si="31"/>
        <v>0</v>
      </c>
      <c r="Z35" s="164">
        <f t="shared" si="32"/>
        <v>0</v>
      </c>
      <c r="AA35" s="71">
        <f t="shared" si="33"/>
        <v>0</v>
      </c>
      <c r="AB35" s="128"/>
      <c r="AC35" s="200">
        <f t="shared" si="34"/>
        <v>0</v>
      </c>
      <c r="AD35" s="107"/>
      <c r="AE35" s="96"/>
      <c r="AF35" s="200">
        <f t="shared" si="35"/>
        <v>0</v>
      </c>
      <c r="AG35" s="99"/>
      <c r="AH35" s="102"/>
      <c r="AI35" s="96"/>
      <c r="AJ35" s="200">
        <f t="shared" si="36"/>
        <v>0</v>
      </c>
      <c r="AK35" s="99"/>
      <c r="AL35" s="102"/>
      <c r="AM35" s="40"/>
      <c r="AN35" s="41"/>
    </row>
    <row r="36" spans="24:40" x14ac:dyDescent="0.25">
      <c r="X36" s="18" t="s">
        <v>28</v>
      </c>
      <c r="Y36" s="165">
        <f t="shared" si="31"/>
        <v>0</v>
      </c>
      <c r="Z36" s="164">
        <f t="shared" si="32"/>
        <v>0</v>
      </c>
      <c r="AA36" s="71">
        <f t="shared" si="33"/>
        <v>0</v>
      </c>
      <c r="AB36" s="128"/>
      <c r="AC36" s="200">
        <f t="shared" si="34"/>
        <v>0</v>
      </c>
      <c r="AD36" s="107"/>
      <c r="AE36" s="96"/>
      <c r="AF36" s="200">
        <f t="shared" si="35"/>
        <v>0</v>
      </c>
      <c r="AG36" s="99"/>
      <c r="AH36" s="102"/>
      <c r="AI36" s="96"/>
      <c r="AJ36" s="200">
        <f t="shared" si="36"/>
        <v>0</v>
      </c>
      <c r="AK36" s="99"/>
      <c r="AL36" s="102"/>
      <c r="AM36" s="40"/>
      <c r="AN36" s="41"/>
    </row>
    <row r="37" spans="24:40" x14ac:dyDescent="0.25">
      <c r="X37" s="18" t="s">
        <v>29</v>
      </c>
      <c r="Y37" s="165">
        <f t="shared" si="31"/>
        <v>0</v>
      </c>
      <c r="Z37" s="164">
        <f t="shared" si="32"/>
        <v>0</v>
      </c>
      <c r="AA37" s="71">
        <f t="shared" si="33"/>
        <v>0</v>
      </c>
      <c r="AB37" s="128"/>
      <c r="AC37" s="200">
        <f t="shared" si="34"/>
        <v>0</v>
      </c>
      <c r="AD37" s="107"/>
      <c r="AE37" s="96"/>
      <c r="AF37" s="200">
        <f t="shared" si="35"/>
        <v>0</v>
      </c>
      <c r="AG37" s="99"/>
      <c r="AH37" s="102"/>
      <c r="AI37" s="96"/>
      <c r="AJ37" s="200">
        <f t="shared" si="36"/>
        <v>0</v>
      </c>
      <c r="AK37" s="99"/>
      <c r="AL37" s="102"/>
      <c r="AM37" s="40"/>
      <c r="AN37" s="41"/>
    </row>
    <row r="38" spans="24:40" x14ac:dyDescent="0.25">
      <c r="X38" s="18" t="s">
        <v>30</v>
      </c>
      <c r="Y38" s="165">
        <f t="shared" si="31"/>
        <v>0</v>
      </c>
      <c r="Z38" s="164">
        <f t="shared" si="32"/>
        <v>0</v>
      </c>
      <c r="AA38" s="71">
        <f t="shared" si="33"/>
        <v>0</v>
      </c>
      <c r="AB38" s="128"/>
      <c r="AC38" s="200">
        <f t="shared" si="34"/>
        <v>0</v>
      </c>
      <c r="AD38" s="107"/>
      <c r="AE38" s="96"/>
      <c r="AF38" s="200">
        <f t="shared" si="35"/>
        <v>0</v>
      </c>
      <c r="AG38" s="99"/>
      <c r="AH38" s="102"/>
      <c r="AI38" s="96"/>
      <c r="AJ38" s="200">
        <f t="shared" si="36"/>
        <v>0</v>
      </c>
      <c r="AK38" s="99"/>
      <c r="AL38" s="102"/>
      <c r="AM38" s="40"/>
      <c r="AN38" s="41"/>
    </row>
    <row r="39" spans="24:40" x14ac:dyDescent="0.25">
      <c r="X39" s="18" t="s">
        <v>31</v>
      </c>
      <c r="Y39" s="165">
        <f t="shared" si="31"/>
        <v>0</v>
      </c>
      <c r="Z39" s="164">
        <f t="shared" si="32"/>
        <v>0</v>
      </c>
      <c r="AA39" s="71">
        <f t="shared" si="33"/>
        <v>0</v>
      </c>
      <c r="AB39" s="128"/>
      <c r="AC39" s="200">
        <f t="shared" si="34"/>
        <v>0</v>
      </c>
      <c r="AD39" s="107"/>
      <c r="AE39" s="96"/>
      <c r="AF39" s="200">
        <f t="shared" si="35"/>
        <v>0</v>
      </c>
      <c r="AG39" s="99"/>
      <c r="AH39" s="102"/>
      <c r="AI39" s="96"/>
      <c r="AJ39" s="200">
        <f t="shared" si="36"/>
        <v>0</v>
      </c>
      <c r="AK39" s="99"/>
      <c r="AL39" s="102"/>
      <c r="AM39" s="40"/>
      <c r="AN39" s="41"/>
    </row>
    <row r="40" spans="24:40" x14ac:dyDescent="0.25">
      <c r="X40" s="18" t="s">
        <v>32</v>
      </c>
      <c r="Y40" s="165">
        <f t="shared" si="31"/>
        <v>0</v>
      </c>
      <c r="Z40" s="164">
        <f t="shared" si="32"/>
        <v>0</v>
      </c>
      <c r="AA40" s="71">
        <f t="shared" si="33"/>
        <v>0</v>
      </c>
      <c r="AB40" s="128"/>
      <c r="AC40" s="200">
        <f t="shared" si="34"/>
        <v>0</v>
      </c>
      <c r="AD40" s="107"/>
      <c r="AE40" s="96"/>
      <c r="AF40" s="200">
        <f t="shared" si="35"/>
        <v>0</v>
      </c>
      <c r="AG40" s="99"/>
      <c r="AH40" s="102"/>
      <c r="AI40" s="96"/>
      <c r="AJ40" s="200">
        <f t="shared" si="36"/>
        <v>0</v>
      </c>
      <c r="AK40" s="99"/>
      <c r="AL40" s="102"/>
      <c r="AM40" s="40"/>
      <c r="AN40" s="41"/>
    </row>
    <row r="41" spans="24:40" ht="15.75" thickBot="1" x14ac:dyDescent="0.3">
      <c r="X41" s="19" t="s">
        <v>33</v>
      </c>
      <c r="Y41" s="169">
        <f t="shared" si="31"/>
        <v>0</v>
      </c>
      <c r="Z41" s="170">
        <f t="shared" si="32"/>
        <v>0</v>
      </c>
      <c r="AA41" s="72">
        <f t="shared" si="33"/>
        <v>0</v>
      </c>
      <c r="AB41" s="129"/>
      <c r="AC41" s="201">
        <f t="shared" si="34"/>
        <v>0</v>
      </c>
      <c r="AD41" s="108"/>
      <c r="AE41" s="97"/>
      <c r="AF41" s="201">
        <f t="shared" si="35"/>
        <v>0</v>
      </c>
      <c r="AG41" s="100"/>
      <c r="AH41" s="103"/>
      <c r="AI41" s="97"/>
      <c r="AJ41" s="201">
        <f t="shared" si="36"/>
        <v>0</v>
      </c>
      <c r="AK41" s="100"/>
      <c r="AL41" s="103"/>
      <c r="AM41" s="40"/>
      <c r="AN41" s="41"/>
    </row>
    <row r="42" spans="24:40" ht="15.75" thickBot="1" x14ac:dyDescent="0.3">
      <c r="X42" s="19" t="s">
        <v>34</v>
      </c>
      <c r="Y42" s="172">
        <f>SUM(Y30:Y41)</f>
        <v>0</v>
      </c>
      <c r="Z42" s="173">
        <f t="shared" si="32"/>
        <v>0</v>
      </c>
      <c r="AA42" s="77">
        <f t="shared" si="33"/>
        <v>0</v>
      </c>
      <c r="AB42" s="197">
        <f>SUM(AB30:AB41)</f>
        <v>0</v>
      </c>
      <c r="AC42" s="198">
        <f>SUM(AC30:AC41)</f>
        <v>0</v>
      </c>
      <c r="AD42" s="77">
        <f t="shared" ref="AD42" si="37">IF(AB42&gt;0,AC42/AB42*100,0)</f>
        <v>0</v>
      </c>
      <c r="AE42" s="202">
        <f>SUM(AE30:AE41)</f>
        <v>0</v>
      </c>
      <c r="AF42" s="198">
        <f>SUM(AF30:AF41)</f>
        <v>0</v>
      </c>
      <c r="AG42" s="66"/>
      <c r="AH42" s="83"/>
      <c r="AI42" s="202">
        <f>SUM(AI30:AI41)</f>
        <v>0</v>
      </c>
      <c r="AJ42" s="198">
        <f>SUM(AJ30:AJ41)</f>
        <v>0</v>
      </c>
      <c r="AK42" s="66"/>
      <c r="AL42" s="83"/>
    </row>
    <row r="44" spans="24:40" ht="15.75" thickBot="1" x14ac:dyDescent="0.3"/>
    <row r="45" spans="24:40" ht="24" customHeight="1" thickBot="1" x14ac:dyDescent="0.4">
      <c r="Y45" s="326" t="s">
        <v>58</v>
      </c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7"/>
    </row>
    <row r="46" spans="24:40" ht="18.75" x14ac:dyDescent="0.3">
      <c r="X46" s="6" t="s">
        <v>12</v>
      </c>
      <c r="Y46" s="298" t="s">
        <v>37</v>
      </c>
      <c r="Z46" s="299"/>
      <c r="AA46" s="300"/>
      <c r="AB46" s="298" t="s">
        <v>64</v>
      </c>
      <c r="AC46" s="299"/>
      <c r="AD46" s="300"/>
      <c r="AE46" s="298" t="s">
        <v>65</v>
      </c>
      <c r="AF46" s="299"/>
      <c r="AG46" s="300"/>
      <c r="AH46" s="304"/>
      <c r="AI46" s="298" t="s">
        <v>44</v>
      </c>
      <c r="AJ46" s="299"/>
      <c r="AK46" s="300"/>
      <c r="AL46" s="304"/>
    </row>
    <row r="47" spans="24:40" x14ac:dyDescent="0.25">
      <c r="X47" s="7"/>
      <c r="Y47" s="24" t="s">
        <v>18</v>
      </c>
      <c r="Z47" s="44" t="s">
        <v>38</v>
      </c>
      <c r="AA47" s="26"/>
      <c r="AB47" s="24" t="s">
        <v>18</v>
      </c>
      <c r="AC47" s="44" t="s">
        <v>38</v>
      </c>
      <c r="AD47" s="26"/>
      <c r="AE47" s="24" t="s">
        <v>18</v>
      </c>
      <c r="AF47" s="44" t="s">
        <v>38</v>
      </c>
      <c r="AG47" s="26"/>
      <c r="AH47" s="25" t="s">
        <v>45</v>
      </c>
      <c r="AI47" s="24" t="s">
        <v>18</v>
      </c>
      <c r="AJ47" s="44" t="s">
        <v>38</v>
      </c>
      <c r="AK47" s="26"/>
      <c r="AL47" s="25" t="s">
        <v>45</v>
      </c>
    </row>
    <row r="48" spans="24:40" ht="15.75" thickBot="1" x14ac:dyDescent="0.3">
      <c r="X48" s="21"/>
      <c r="Y48" s="28" t="s">
        <v>39</v>
      </c>
      <c r="Z48" s="29" t="s">
        <v>39</v>
      </c>
      <c r="AA48" s="26" t="s">
        <v>21</v>
      </c>
      <c r="AB48" s="28" t="s">
        <v>39</v>
      </c>
      <c r="AC48" s="29" t="s">
        <v>39</v>
      </c>
      <c r="AD48" s="29" t="s">
        <v>21</v>
      </c>
      <c r="AE48" s="28" t="s">
        <v>39</v>
      </c>
      <c r="AF48" s="29" t="s">
        <v>39</v>
      </c>
      <c r="AG48" s="29" t="s">
        <v>21</v>
      </c>
      <c r="AH48" s="30" t="s">
        <v>46</v>
      </c>
      <c r="AI48" s="28" t="s">
        <v>39</v>
      </c>
      <c r="AJ48" s="29" t="s">
        <v>39</v>
      </c>
      <c r="AK48" s="29" t="s">
        <v>21</v>
      </c>
      <c r="AL48" s="30" t="s">
        <v>46</v>
      </c>
    </row>
    <row r="49" spans="24:38" x14ac:dyDescent="0.25">
      <c r="X49" s="20" t="s">
        <v>22</v>
      </c>
      <c r="Y49" s="161">
        <f>AB49+AE49+AI49</f>
        <v>0</v>
      </c>
      <c r="Z49" s="160">
        <f>AC49+AF49+AJ49</f>
        <v>0</v>
      </c>
      <c r="AA49" s="70">
        <f>IF(Y49&gt;0,Z49/Y49*100,0)</f>
        <v>0</v>
      </c>
      <c r="AB49" s="131"/>
      <c r="AC49" s="220">
        <f>AD49/100*AB49</f>
        <v>0</v>
      </c>
      <c r="AD49" s="120"/>
      <c r="AE49" s="119"/>
      <c r="AF49" s="220">
        <f>ABS(AG49/100*AE49)</f>
        <v>0</v>
      </c>
      <c r="AG49" s="121"/>
      <c r="AH49" s="122"/>
      <c r="AI49" s="119"/>
      <c r="AJ49" s="220">
        <f>AK49/100*AI49</f>
        <v>0</v>
      </c>
      <c r="AK49" s="121"/>
      <c r="AL49" s="122"/>
    </row>
    <row r="50" spans="24:38" x14ac:dyDescent="0.25">
      <c r="X50" s="18" t="s">
        <v>23</v>
      </c>
      <c r="Y50" s="165">
        <f t="shared" ref="Y50:Z61" si="38">AB50+AE50+AI50</f>
        <v>0</v>
      </c>
      <c r="Z50" s="164">
        <f t="shared" si="38"/>
        <v>0</v>
      </c>
      <c r="AA50" s="71">
        <f t="shared" ref="AA50:AA61" si="39">IF(Y50&gt;0,Z50/Y50*100,0)</f>
        <v>0</v>
      </c>
      <c r="AB50" s="128"/>
      <c r="AC50" s="200">
        <f t="shared" ref="AC50:AC60" si="40">AD50/100*AB50</f>
        <v>0</v>
      </c>
      <c r="AD50" s="107"/>
      <c r="AE50" s="96"/>
      <c r="AF50" s="200">
        <f t="shared" ref="AF50:AF60" si="41">ABS(AG50/100*AE50)</f>
        <v>0</v>
      </c>
      <c r="AG50" s="99"/>
      <c r="AH50" s="102"/>
      <c r="AI50" s="96"/>
      <c r="AJ50" s="200">
        <f t="shared" ref="AJ50:AJ60" si="42">AK50/100*AI50</f>
        <v>0</v>
      </c>
      <c r="AK50" s="99"/>
      <c r="AL50" s="102"/>
    </row>
    <row r="51" spans="24:38" x14ac:dyDescent="0.25">
      <c r="X51" s="18" t="s">
        <v>24</v>
      </c>
      <c r="Y51" s="165">
        <f t="shared" si="38"/>
        <v>0</v>
      </c>
      <c r="Z51" s="164">
        <f t="shared" si="38"/>
        <v>0</v>
      </c>
      <c r="AA51" s="71">
        <f t="shared" si="39"/>
        <v>0</v>
      </c>
      <c r="AB51" s="128"/>
      <c r="AC51" s="200">
        <f t="shared" si="40"/>
        <v>0</v>
      </c>
      <c r="AD51" s="107"/>
      <c r="AE51" s="96"/>
      <c r="AF51" s="200">
        <f t="shared" si="41"/>
        <v>0</v>
      </c>
      <c r="AG51" s="99"/>
      <c r="AH51" s="102"/>
      <c r="AI51" s="96"/>
      <c r="AJ51" s="200">
        <f t="shared" si="42"/>
        <v>0</v>
      </c>
      <c r="AK51" s="99"/>
      <c r="AL51" s="102"/>
    </row>
    <row r="52" spans="24:38" x14ac:dyDescent="0.25">
      <c r="X52" s="18" t="s">
        <v>25</v>
      </c>
      <c r="Y52" s="165">
        <f t="shared" si="38"/>
        <v>0</v>
      </c>
      <c r="Z52" s="164">
        <f t="shared" si="38"/>
        <v>0</v>
      </c>
      <c r="AA52" s="71">
        <f t="shared" si="39"/>
        <v>0</v>
      </c>
      <c r="AB52" s="128"/>
      <c r="AC52" s="200">
        <f t="shared" si="40"/>
        <v>0</v>
      </c>
      <c r="AD52" s="107"/>
      <c r="AE52" s="96"/>
      <c r="AF52" s="200">
        <f t="shared" si="41"/>
        <v>0</v>
      </c>
      <c r="AG52" s="99"/>
      <c r="AH52" s="102"/>
      <c r="AI52" s="96"/>
      <c r="AJ52" s="200">
        <f t="shared" si="42"/>
        <v>0</v>
      </c>
      <c r="AK52" s="99"/>
      <c r="AL52" s="102"/>
    </row>
    <row r="53" spans="24:38" x14ac:dyDescent="0.25">
      <c r="X53" s="18" t="s">
        <v>26</v>
      </c>
      <c r="Y53" s="165">
        <f t="shared" si="38"/>
        <v>0</v>
      </c>
      <c r="Z53" s="164">
        <f t="shared" si="38"/>
        <v>0</v>
      </c>
      <c r="AA53" s="71">
        <f t="shared" si="39"/>
        <v>0</v>
      </c>
      <c r="AB53" s="128"/>
      <c r="AC53" s="200">
        <f t="shared" si="40"/>
        <v>0</v>
      </c>
      <c r="AD53" s="107"/>
      <c r="AE53" s="96"/>
      <c r="AF53" s="200">
        <f t="shared" si="41"/>
        <v>0</v>
      </c>
      <c r="AG53" s="99"/>
      <c r="AH53" s="102"/>
      <c r="AI53" s="96"/>
      <c r="AJ53" s="200">
        <f t="shared" si="42"/>
        <v>0</v>
      </c>
      <c r="AK53" s="99"/>
      <c r="AL53" s="102"/>
    </row>
    <row r="54" spans="24:38" x14ac:dyDescent="0.25">
      <c r="X54" s="18" t="s">
        <v>27</v>
      </c>
      <c r="Y54" s="165">
        <f t="shared" si="38"/>
        <v>0</v>
      </c>
      <c r="Z54" s="164">
        <f t="shared" si="38"/>
        <v>0</v>
      </c>
      <c r="AA54" s="71">
        <f t="shared" si="39"/>
        <v>0</v>
      </c>
      <c r="AB54" s="128"/>
      <c r="AC54" s="200">
        <f t="shared" si="40"/>
        <v>0</v>
      </c>
      <c r="AD54" s="107"/>
      <c r="AE54" s="96"/>
      <c r="AF54" s="200">
        <f t="shared" si="41"/>
        <v>0</v>
      </c>
      <c r="AG54" s="99"/>
      <c r="AH54" s="102"/>
      <c r="AI54" s="96"/>
      <c r="AJ54" s="200">
        <f t="shared" si="42"/>
        <v>0</v>
      </c>
      <c r="AK54" s="99"/>
      <c r="AL54" s="102"/>
    </row>
    <row r="55" spans="24:38" x14ac:dyDescent="0.25">
      <c r="X55" s="18" t="s">
        <v>28</v>
      </c>
      <c r="Y55" s="165">
        <f t="shared" si="38"/>
        <v>0</v>
      </c>
      <c r="Z55" s="164">
        <f t="shared" si="38"/>
        <v>0</v>
      </c>
      <c r="AA55" s="71">
        <f t="shared" si="39"/>
        <v>0</v>
      </c>
      <c r="AB55" s="128"/>
      <c r="AC55" s="200">
        <f t="shared" si="40"/>
        <v>0</v>
      </c>
      <c r="AD55" s="107"/>
      <c r="AE55" s="96"/>
      <c r="AF55" s="200">
        <f t="shared" si="41"/>
        <v>0</v>
      </c>
      <c r="AG55" s="99"/>
      <c r="AH55" s="102"/>
      <c r="AI55" s="96"/>
      <c r="AJ55" s="200">
        <f t="shared" si="42"/>
        <v>0</v>
      </c>
      <c r="AK55" s="99"/>
      <c r="AL55" s="102"/>
    </row>
    <row r="56" spans="24:38" x14ac:dyDescent="0.25">
      <c r="X56" s="18" t="s">
        <v>29</v>
      </c>
      <c r="Y56" s="165">
        <f t="shared" si="38"/>
        <v>0</v>
      </c>
      <c r="Z56" s="164">
        <f t="shared" si="38"/>
        <v>0</v>
      </c>
      <c r="AA56" s="71">
        <f t="shared" si="39"/>
        <v>0</v>
      </c>
      <c r="AB56" s="128"/>
      <c r="AC56" s="200">
        <f t="shared" si="40"/>
        <v>0</v>
      </c>
      <c r="AD56" s="107"/>
      <c r="AE56" s="96"/>
      <c r="AF56" s="200">
        <f t="shared" si="41"/>
        <v>0</v>
      </c>
      <c r="AG56" s="99"/>
      <c r="AH56" s="102"/>
      <c r="AI56" s="96"/>
      <c r="AJ56" s="200">
        <f t="shared" si="42"/>
        <v>0</v>
      </c>
      <c r="AK56" s="99"/>
      <c r="AL56" s="102"/>
    </row>
    <row r="57" spans="24:38" x14ac:dyDescent="0.25">
      <c r="X57" s="18" t="s">
        <v>30</v>
      </c>
      <c r="Y57" s="165">
        <f t="shared" si="38"/>
        <v>0</v>
      </c>
      <c r="Z57" s="164">
        <f t="shared" si="38"/>
        <v>0</v>
      </c>
      <c r="AA57" s="71">
        <f>IF(Y57&gt;0,Z57/Y57*100,0)</f>
        <v>0</v>
      </c>
      <c r="AB57" s="128"/>
      <c r="AC57" s="200">
        <f t="shared" si="40"/>
        <v>0</v>
      </c>
      <c r="AD57" s="107"/>
      <c r="AE57" s="96"/>
      <c r="AF57" s="200">
        <f t="shared" si="41"/>
        <v>0</v>
      </c>
      <c r="AG57" s="99"/>
      <c r="AH57" s="102"/>
      <c r="AI57" s="96"/>
      <c r="AJ57" s="200">
        <f t="shared" si="42"/>
        <v>0</v>
      </c>
      <c r="AK57" s="99"/>
      <c r="AL57" s="102"/>
    </row>
    <row r="58" spans="24:38" x14ac:dyDescent="0.25">
      <c r="X58" s="18" t="s">
        <v>31</v>
      </c>
      <c r="Y58" s="165">
        <f t="shared" si="38"/>
        <v>0</v>
      </c>
      <c r="Z58" s="164">
        <f t="shared" si="38"/>
        <v>0</v>
      </c>
      <c r="AA58" s="71">
        <f t="shared" si="39"/>
        <v>0</v>
      </c>
      <c r="AB58" s="128"/>
      <c r="AC58" s="200">
        <f t="shared" si="40"/>
        <v>0</v>
      </c>
      <c r="AD58" s="107"/>
      <c r="AE58" s="96"/>
      <c r="AF58" s="200">
        <f t="shared" si="41"/>
        <v>0</v>
      </c>
      <c r="AG58" s="99"/>
      <c r="AH58" s="102"/>
      <c r="AI58" s="96"/>
      <c r="AJ58" s="200">
        <f t="shared" si="42"/>
        <v>0</v>
      </c>
      <c r="AK58" s="99"/>
      <c r="AL58" s="102"/>
    </row>
    <row r="59" spans="24:38" x14ac:dyDescent="0.25">
      <c r="X59" s="18" t="s">
        <v>32</v>
      </c>
      <c r="Y59" s="165">
        <f t="shared" si="38"/>
        <v>0</v>
      </c>
      <c r="Z59" s="164">
        <f t="shared" si="38"/>
        <v>0</v>
      </c>
      <c r="AA59" s="71">
        <f t="shared" si="39"/>
        <v>0</v>
      </c>
      <c r="AB59" s="128"/>
      <c r="AC59" s="200">
        <f t="shared" si="40"/>
        <v>0</v>
      </c>
      <c r="AD59" s="107"/>
      <c r="AE59" s="96"/>
      <c r="AF59" s="200">
        <f t="shared" si="41"/>
        <v>0</v>
      </c>
      <c r="AG59" s="99"/>
      <c r="AH59" s="102"/>
      <c r="AI59" s="96"/>
      <c r="AJ59" s="200">
        <f t="shared" si="42"/>
        <v>0</v>
      </c>
      <c r="AK59" s="99"/>
      <c r="AL59" s="102"/>
    </row>
    <row r="60" spans="24:38" ht="15.75" thickBot="1" x14ac:dyDescent="0.3">
      <c r="X60" s="19" t="s">
        <v>33</v>
      </c>
      <c r="Y60" s="169">
        <f t="shared" si="38"/>
        <v>0</v>
      </c>
      <c r="Z60" s="170">
        <f t="shared" si="38"/>
        <v>0</v>
      </c>
      <c r="AA60" s="72">
        <f t="shared" si="39"/>
        <v>0</v>
      </c>
      <c r="AB60" s="129"/>
      <c r="AC60" s="201">
        <f t="shared" si="40"/>
        <v>0</v>
      </c>
      <c r="AD60" s="108"/>
      <c r="AE60" s="97"/>
      <c r="AF60" s="201">
        <f t="shared" si="41"/>
        <v>0</v>
      </c>
      <c r="AG60" s="100"/>
      <c r="AH60" s="103"/>
      <c r="AI60" s="97"/>
      <c r="AJ60" s="201">
        <f t="shared" si="42"/>
        <v>0</v>
      </c>
      <c r="AK60" s="100"/>
      <c r="AL60" s="103"/>
    </row>
    <row r="61" spans="24:38" ht="15.75" thickBot="1" x14ac:dyDescent="0.3">
      <c r="X61" s="19" t="s">
        <v>34</v>
      </c>
      <c r="Y61" s="172">
        <f>SUM(Y49:Y60)</f>
        <v>0</v>
      </c>
      <c r="Z61" s="173">
        <f t="shared" si="38"/>
        <v>0</v>
      </c>
      <c r="AA61" s="77">
        <f t="shared" si="39"/>
        <v>0</v>
      </c>
      <c r="AB61" s="197">
        <f>SUM(AB49:AB60)</f>
        <v>0</v>
      </c>
      <c r="AC61" s="198">
        <f>SUM(AC49:AC60)</f>
        <v>0</v>
      </c>
      <c r="AD61" s="77">
        <f t="shared" ref="AD61" si="43">IF(AB61&gt;0,AC61/AB61*100,0)</f>
        <v>0</v>
      </c>
      <c r="AE61" s="202">
        <f>SUM(AE49:AE60)</f>
        <v>0</v>
      </c>
      <c r="AF61" s="198">
        <f>SUM(AF49:AF60)</f>
        <v>0</v>
      </c>
      <c r="AG61" s="66"/>
      <c r="AH61" s="83"/>
      <c r="AI61" s="202">
        <f>SUM(AI49:AI60)</f>
        <v>0</v>
      </c>
      <c r="AJ61" s="198">
        <f>SUM(AJ49:AJ60)</f>
        <v>0</v>
      </c>
      <c r="AK61" s="66"/>
      <c r="AL61" s="83"/>
    </row>
  </sheetData>
  <sheetProtection algorithmName="SHA-512" hashValue="nakggRObg9olNEDZDumbbFG+I50W7oWFzcAARAxtBDRC7XmpE6Flb1e4Zjp/0+zPkAmagPvOvgrWdTguYEW6Fg==" saltValue="FXNT02LA9dblc2SGvKHEzQ==" spinCount="100000" sheet="1" scenarios="1"/>
  <mergeCells count="25">
    <mergeCell ref="Y45:AL45"/>
    <mergeCell ref="Y46:AA46"/>
    <mergeCell ref="AB46:AD46"/>
    <mergeCell ref="AE46:AH46"/>
    <mergeCell ref="AI46:AL46"/>
    <mergeCell ref="Y26:AL26"/>
    <mergeCell ref="Y27:AA27"/>
    <mergeCell ref="AB27:AD27"/>
    <mergeCell ref="AE27:AH27"/>
    <mergeCell ref="AI27:AL27"/>
    <mergeCell ref="E3:I3"/>
    <mergeCell ref="AB3:AF3"/>
    <mergeCell ref="C7:Q7"/>
    <mergeCell ref="Y7:AS7"/>
    <mergeCell ref="C8:E8"/>
    <mergeCell ref="F8:H8"/>
    <mergeCell ref="I8:K8"/>
    <mergeCell ref="L8:N8"/>
    <mergeCell ref="O8:Q8"/>
    <mergeCell ref="Y8:AA8"/>
    <mergeCell ref="AB8:AD8"/>
    <mergeCell ref="AE8:AH8"/>
    <mergeCell ref="AI8:AK8"/>
    <mergeCell ref="AL8:AO8"/>
    <mergeCell ref="AP8:AS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5B33-4309-40BD-9427-D7D5FB6339BC}">
  <sheetPr>
    <tabColor theme="7" tint="0.59999389629810485"/>
  </sheetPr>
  <dimension ref="B1:AS61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4" max="24" width="22.140625" customWidth="1"/>
    <col min="27" max="27" width="10" customWidth="1"/>
    <col min="30" max="30" width="8.5703125" customWidth="1"/>
    <col min="33" max="33" width="8.5703125" customWidth="1"/>
    <col min="34" max="34" width="23.28515625" customWidth="1"/>
    <col min="37" max="37" width="8.5703125" customWidth="1"/>
    <col min="38" max="38" width="15.140625" customWidth="1"/>
    <col min="40" max="40" width="8.5703125" customWidth="1"/>
    <col min="41" max="41" width="17.42578125" customWidth="1"/>
    <col min="44" max="44" width="8.5703125" customWidth="1"/>
    <col min="45" max="45" width="17.42578125" customWidth="1"/>
  </cols>
  <sheetData>
    <row r="1" spans="2:45" s="261" customFormat="1" ht="18.75" x14ac:dyDescent="0.3">
      <c r="B1" s="261" t="str">
        <f>Hovedark!B1</f>
        <v>Rapportering av CO2-Utslippsmålinger, versjon 1.0</v>
      </c>
      <c r="X1" s="261" t="str">
        <f>B1</f>
        <v>Rapportering av CO2-Utslippsmålinger, versjon 1.0</v>
      </c>
    </row>
    <row r="2" spans="2:45" ht="15.75" thickBot="1" x14ac:dyDescent="0.3"/>
    <row r="3" spans="2:45" ht="32.25" thickBot="1" x14ac:dyDescent="0.55000000000000004">
      <c r="B3" s="3" t="s">
        <v>40</v>
      </c>
      <c r="E3" s="272" t="s">
        <v>66</v>
      </c>
      <c r="F3" s="273"/>
      <c r="G3" s="273"/>
      <c r="H3" s="273"/>
      <c r="I3" s="274"/>
      <c r="X3" s="3" t="s">
        <v>40</v>
      </c>
      <c r="AB3" s="323" t="str">
        <f>IF(E3="","",E3)</f>
        <v>LP fakkel</v>
      </c>
      <c r="AC3" s="324"/>
      <c r="AD3" s="324"/>
      <c r="AE3" s="324"/>
      <c r="AF3" s="325"/>
    </row>
    <row r="4" spans="2:45" ht="15" customHeight="1" thickBot="1" x14ac:dyDescent="0.55000000000000004">
      <c r="G4" s="4"/>
    </row>
    <row r="5" spans="2:45" ht="32.25" thickBot="1" x14ac:dyDescent="0.55000000000000004">
      <c r="B5" s="3" t="s">
        <v>11</v>
      </c>
      <c r="E5" s="54">
        <f>Hovedark!E5</f>
        <v>2025</v>
      </c>
      <c r="G5" s="4"/>
      <c r="X5" s="3" t="s">
        <v>11</v>
      </c>
      <c r="AB5" s="54">
        <f>E5</f>
        <v>2025</v>
      </c>
    </row>
    <row r="6" spans="2:45" ht="14.25" customHeight="1" thickBot="1" x14ac:dyDescent="0.55000000000000004">
      <c r="B6" s="3"/>
      <c r="F6" s="4"/>
      <c r="G6" s="4"/>
    </row>
    <row r="7" spans="2:45" ht="24" thickBot="1" x14ac:dyDescent="0.4">
      <c r="C7" s="316" t="s">
        <v>54</v>
      </c>
      <c r="D7" s="317"/>
      <c r="E7" s="317"/>
      <c r="F7" s="317"/>
      <c r="G7" s="318"/>
      <c r="H7" s="318"/>
      <c r="I7" s="318"/>
      <c r="J7" s="318"/>
      <c r="K7" s="318"/>
      <c r="L7" s="319"/>
      <c r="M7" s="319"/>
      <c r="N7" s="319"/>
      <c r="O7" s="296"/>
      <c r="P7" s="296"/>
      <c r="Q7" s="297"/>
      <c r="Y7" s="326" t="s">
        <v>56</v>
      </c>
      <c r="Z7" s="327"/>
      <c r="AA7" s="327"/>
      <c r="AB7" s="327"/>
      <c r="AC7" s="328"/>
      <c r="AD7" s="328"/>
      <c r="AE7" s="328"/>
      <c r="AF7" s="328"/>
      <c r="AG7" s="328"/>
      <c r="AH7" s="328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</row>
    <row r="8" spans="2:45" ht="18.75" x14ac:dyDescent="0.3">
      <c r="B8" s="6" t="s">
        <v>12</v>
      </c>
      <c r="C8" s="320" t="s">
        <v>37</v>
      </c>
      <c r="D8" s="321"/>
      <c r="E8" s="322"/>
      <c r="F8" s="298" t="s">
        <v>56</v>
      </c>
      <c r="G8" s="299"/>
      <c r="H8" s="300"/>
      <c r="I8" s="298" t="s">
        <v>57</v>
      </c>
      <c r="J8" s="299"/>
      <c r="K8" s="300"/>
      <c r="L8" s="298" t="s">
        <v>58</v>
      </c>
      <c r="M8" s="299"/>
      <c r="N8" s="300"/>
      <c r="O8" s="298" t="s">
        <v>59</v>
      </c>
      <c r="P8" s="299"/>
      <c r="Q8" s="301"/>
      <c r="X8" s="6" t="s">
        <v>12</v>
      </c>
      <c r="Y8" s="298" t="s">
        <v>37</v>
      </c>
      <c r="Z8" s="299"/>
      <c r="AA8" s="300"/>
      <c r="AB8" s="298" t="s">
        <v>60</v>
      </c>
      <c r="AC8" s="299"/>
      <c r="AD8" s="300"/>
      <c r="AE8" s="298" t="s">
        <v>61</v>
      </c>
      <c r="AF8" s="299"/>
      <c r="AG8" s="300"/>
      <c r="AH8" s="304"/>
      <c r="AI8" s="298" t="s">
        <v>62</v>
      </c>
      <c r="AJ8" s="299"/>
      <c r="AK8" s="300"/>
      <c r="AL8" s="298" t="s">
        <v>63</v>
      </c>
      <c r="AM8" s="299"/>
      <c r="AN8" s="300"/>
      <c r="AO8" s="304"/>
      <c r="AP8" s="298" t="s">
        <v>44</v>
      </c>
      <c r="AQ8" s="299"/>
      <c r="AR8" s="300"/>
      <c r="AS8" s="304"/>
    </row>
    <row r="9" spans="2:45" x14ac:dyDescent="0.25">
      <c r="B9" s="7"/>
      <c r="C9" s="13" t="s">
        <v>18</v>
      </c>
      <c r="D9" s="34" t="s">
        <v>38</v>
      </c>
      <c r="E9" s="14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6"/>
      <c r="O9" s="24" t="s">
        <v>18</v>
      </c>
      <c r="P9" s="44" t="s">
        <v>38</v>
      </c>
      <c r="Q9" s="27"/>
      <c r="X9" s="7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4" t="s">
        <v>18</v>
      </c>
      <c r="AF9" s="44" t="s">
        <v>38</v>
      </c>
      <c r="AG9" s="26"/>
      <c r="AH9" s="25" t="s">
        <v>45</v>
      </c>
      <c r="AI9" s="24" t="s">
        <v>18</v>
      </c>
      <c r="AJ9" s="44" t="s">
        <v>38</v>
      </c>
      <c r="AK9" s="26"/>
      <c r="AL9" s="24" t="s">
        <v>18</v>
      </c>
      <c r="AM9" s="44" t="s">
        <v>38</v>
      </c>
      <c r="AN9" s="26"/>
      <c r="AO9" s="25" t="s">
        <v>45</v>
      </c>
      <c r="AP9" s="24" t="s">
        <v>18</v>
      </c>
      <c r="AQ9" s="44" t="s">
        <v>38</v>
      </c>
      <c r="AR9" s="26"/>
      <c r="AS9" s="25" t="s">
        <v>45</v>
      </c>
    </row>
    <row r="10" spans="2:45" ht="15.75" thickBot="1" x14ac:dyDescent="0.3">
      <c r="B10" s="21"/>
      <c r="C10" s="55" t="s">
        <v>39</v>
      </c>
      <c r="D10" s="56" t="s">
        <v>39</v>
      </c>
      <c r="E10" s="14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29" t="s">
        <v>21</v>
      </c>
      <c r="O10" s="28" t="s">
        <v>39</v>
      </c>
      <c r="P10" s="29" t="s">
        <v>39</v>
      </c>
      <c r="Q10" s="43" t="s">
        <v>21</v>
      </c>
      <c r="X10" s="21"/>
      <c r="Y10" s="28" t="s">
        <v>39</v>
      </c>
      <c r="Z10" s="29" t="s">
        <v>39</v>
      </c>
      <c r="AA10" s="26" t="s">
        <v>21</v>
      </c>
      <c r="AB10" s="28" t="s">
        <v>39</v>
      </c>
      <c r="AC10" s="29" t="s">
        <v>39</v>
      </c>
      <c r="AD10" s="29" t="s">
        <v>21</v>
      </c>
      <c r="AE10" s="28" t="s">
        <v>39</v>
      </c>
      <c r="AF10" s="29" t="s">
        <v>39</v>
      </c>
      <c r="AG10" s="29" t="s">
        <v>21</v>
      </c>
      <c r="AH10" s="30" t="s">
        <v>46</v>
      </c>
      <c r="AI10" s="28" t="s">
        <v>39</v>
      </c>
      <c r="AJ10" s="29" t="s">
        <v>39</v>
      </c>
      <c r="AK10" s="29" t="s">
        <v>21</v>
      </c>
      <c r="AL10" s="28" t="s">
        <v>39</v>
      </c>
      <c r="AM10" s="29" t="s">
        <v>39</v>
      </c>
      <c r="AN10" s="29" t="s">
        <v>21</v>
      </c>
      <c r="AO10" s="30" t="s">
        <v>46</v>
      </c>
      <c r="AP10" s="28" t="s">
        <v>39</v>
      </c>
      <c r="AQ10" s="29" t="s">
        <v>39</v>
      </c>
      <c r="AR10" s="29" t="s">
        <v>21</v>
      </c>
      <c r="AS10" s="30" t="s">
        <v>46</v>
      </c>
    </row>
    <row r="11" spans="2:45" x14ac:dyDescent="0.25">
      <c r="B11" s="20" t="s">
        <v>22</v>
      </c>
      <c r="C11" s="161">
        <f>F11+I11-L11-O11</f>
        <v>0</v>
      </c>
      <c r="D11" s="160">
        <f>SQRT(G11^2+J11^2+M11^2+P11^2)</f>
        <v>0</v>
      </c>
      <c r="E11" s="70">
        <f>IF(C11&gt;0,D11/C11*100,0)</f>
        <v>0</v>
      </c>
      <c r="F11" s="237">
        <f>Y11</f>
        <v>0</v>
      </c>
      <c r="G11" s="160">
        <f t="shared" ref="G11:H23" si="0">Z11</f>
        <v>0</v>
      </c>
      <c r="H11" s="70">
        <f t="shared" si="0"/>
        <v>0</v>
      </c>
      <c r="I11" s="161">
        <f>Y30</f>
        <v>0</v>
      </c>
      <c r="J11" s="160">
        <f t="shared" ref="J11:K23" si="1">Z30</f>
        <v>0</v>
      </c>
      <c r="K11" s="70">
        <f t="shared" si="1"/>
        <v>0</v>
      </c>
      <c r="L11" s="161">
        <f>Y49</f>
        <v>0</v>
      </c>
      <c r="M11" s="160">
        <f t="shared" ref="M11:N23" si="2">Z49</f>
        <v>0</v>
      </c>
      <c r="N11" s="70">
        <f t="shared" si="2"/>
        <v>0</v>
      </c>
      <c r="O11" s="95"/>
      <c r="P11" s="31">
        <f>Q11/100*O11</f>
        <v>0</v>
      </c>
      <c r="Q11" s="106"/>
      <c r="X11" s="20" t="s">
        <v>22</v>
      </c>
      <c r="Y11" s="161">
        <f>AB11+AE11+AI11+AL11+AP11</f>
        <v>0</v>
      </c>
      <c r="Z11" s="160">
        <f>AC11+AF11+AJ11+AM11+AQ11</f>
        <v>0</v>
      </c>
      <c r="AA11" s="70">
        <f>IF(Y11&gt;0,Z11/Y11*100,0)</f>
        <v>0</v>
      </c>
      <c r="AB11" s="123"/>
      <c r="AC11" s="240">
        <f>AD11/100*AB11</f>
        <v>0</v>
      </c>
      <c r="AD11" s="110"/>
      <c r="AE11" s="95"/>
      <c r="AF11" s="199">
        <f>ABS(AG11/100*AE11)</f>
        <v>0</v>
      </c>
      <c r="AG11" s="98"/>
      <c r="AH11" s="101"/>
      <c r="AI11" s="113"/>
      <c r="AJ11" s="194">
        <f>AK11/100*AI11</f>
        <v>0</v>
      </c>
      <c r="AK11" s="94"/>
      <c r="AL11" s="95"/>
      <c r="AM11" s="199">
        <f>ABS(AN11/100*AL11)</f>
        <v>0</v>
      </c>
      <c r="AN11" s="98"/>
      <c r="AO11" s="101"/>
      <c r="AP11" s="95"/>
      <c r="AQ11" s="199">
        <f>AR11/100*AP11</f>
        <v>0</v>
      </c>
      <c r="AR11" s="98"/>
      <c r="AS11" s="101"/>
    </row>
    <row r="12" spans="2:45" x14ac:dyDescent="0.25">
      <c r="B12" s="18" t="s">
        <v>23</v>
      </c>
      <c r="C12" s="165">
        <f t="shared" ref="C12:C23" si="3">F12+I12-L12-O12</f>
        <v>0</v>
      </c>
      <c r="D12" s="164">
        <f t="shared" ref="D12:D23" si="4">SQRT(G12^2+J12^2+M12^2+P12^2)</f>
        <v>0</v>
      </c>
      <c r="E12" s="71">
        <f t="shared" ref="E12:E23" si="5">IF(C12&gt;0,D12/C12*100,0)</f>
        <v>0</v>
      </c>
      <c r="F12" s="238">
        <f t="shared" ref="F12:F23" si="6">Y12</f>
        <v>0</v>
      </c>
      <c r="G12" s="164">
        <f t="shared" si="0"/>
        <v>0</v>
      </c>
      <c r="H12" s="71">
        <f t="shared" si="0"/>
        <v>0</v>
      </c>
      <c r="I12" s="165">
        <f t="shared" ref="I12:I23" si="7">Y31</f>
        <v>0</v>
      </c>
      <c r="J12" s="164">
        <f t="shared" si="1"/>
        <v>0</v>
      </c>
      <c r="K12" s="71">
        <f t="shared" si="1"/>
        <v>0</v>
      </c>
      <c r="L12" s="165">
        <f t="shared" ref="L12:L23" si="8">Y50</f>
        <v>0</v>
      </c>
      <c r="M12" s="164">
        <f t="shared" si="2"/>
        <v>0</v>
      </c>
      <c r="N12" s="71">
        <f t="shared" si="2"/>
        <v>0</v>
      </c>
      <c r="O12" s="96"/>
      <c r="P12" s="32">
        <f t="shared" ref="P12:P22" si="9">Q12/100*O12</f>
        <v>0</v>
      </c>
      <c r="Q12" s="107"/>
      <c r="X12" s="18" t="s">
        <v>23</v>
      </c>
      <c r="Y12" s="165">
        <f t="shared" ref="Y12:Z23" si="10">AB12+AE12+AI12+AL12+AP12</f>
        <v>0</v>
      </c>
      <c r="Z12" s="164">
        <f t="shared" si="10"/>
        <v>0</v>
      </c>
      <c r="AA12" s="71">
        <f t="shared" ref="AA12:AA23" si="11">IF(Y12&gt;0,Z12/Y12*100,0)</f>
        <v>0</v>
      </c>
      <c r="AB12" s="92"/>
      <c r="AC12" s="195">
        <f t="shared" ref="AC12:AC22" si="12">AD12/100*AB12</f>
        <v>0</v>
      </c>
      <c r="AD12" s="111"/>
      <c r="AE12" s="96"/>
      <c r="AF12" s="200">
        <f t="shared" ref="AF12:AF22" si="13">ABS(AG12/100*AE12)</f>
        <v>0</v>
      </c>
      <c r="AG12" s="99"/>
      <c r="AH12" s="102"/>
      <c r="AI12" s="109"/>
      <c r="AJ12" s="195">
        <f t="shared" ref="AJ12:AJ22" si="14">AK12/100*AI12</f>
        <v>0</v>
      </c>
      <c r="AK12" s="94"/>
      <c r="AL12" s="96"/>
      <c r="AM12" s="200">
        <f t="shared" ref="AM12:AM22" si="15">ABS(AN12/100*AL12)</f>
        <v>0</v>
      </c>
      <c r="AN12" s="99"/>
      <c r="AO12" s="102"/>
      <c r="AP12" s="96"/>
      <c r="AQ12" s="200">
        <f t="shared" ref="AQ12:AQ22" si="16">AR12/100*AP12</f>
        <v>0</v>
      </c>
      <c r="AR12" s="99"/>
      <c r="AS12" s="102"/>
    </row>
    <row r="13" spans="2:45" x14ac:dyDescent="0.25">
      <c r="B13" s="18" t="s">
        <v>24</v>
      </c>
      <c r="C13" s="165">
        <f t="shared" si="3"/>
        <v>0</v>
      </c>
      <c r="D13" s="164">
        <f t="shared" si="4"/>
        <v>0</v>
      </c>
      <c r="E13" s="71">
        <f t="shared" si="5"/>
        <v>0</v>
      </c>
      <c r="F13" s="238">
        <f t="shared" si="6"/>
        <v>0</v>
      </c>
      <c r="G13" s="164">
        <f t="shared" si="0"/>
        <v>0</v>
      </c>
      <c r="H13" s="71">
        <f t="shared" si="0"/>
        <v>0</v>
      </c>
      <c r="I13" s="165">
        <f t="shared" si="7"/>
        <v>0</v>
      </c>
      <c r="J13" s="164">
        <f t="shared" si="1"/>
        <v>0</v>
      </c>
      <c r="K13" s="71">
        <f t="shared" si="1"/>
        <v>0</v>
      </c>
      <c r="L13" s="165">
        <f t="shared" si="8"/>
        <v>0</v>
      </c>
      <c r="M13" s="164">
        <f t="shared" si="2"/>
        <v>0</v>
      </c>
      <c r="N13" s="71">
        <f t="shared" si="2"/>
        <v>0</v>
      </c>
      <c r="O13" s="96"/>
      <c r="P13" s="32">
        <f t="shared" si="9"/>
        <v>0</v>
      </c>
      <c r="Q13" s="107"/>
      <c r="X13" s="18" t="s">
        <v>24</v>
      </c>
      <c r="Y13" s="165">
        <f t="shared" si="10"/>
        <v>0</v>
      </c>
      <c r="Z13" s="164">
        <f t="shared" si="10"/>
        <v>0</v>
      </c>
      <c r="AA13" s="71">
        <f t="shared" si="11"/>
        <v>0</v>
      </c>
      <c r="AB13" s="92"/>
      <c r="AC13" s="195">
        <f t="shared" si="12"/>
        <v>0</v>
      </c>
      <c r="AD13" s="111"/>
      <c r="AE13" s="96"/>
      <c r="AF13" s="200">
        <f t="shared" si="13"/>
        <v>0</v>
      </c>
      <c r="AG13" s="99"/>
      <c r="AH13" s="102"/>
      <c r="AI13" s="109"/>
      <c r="AJ13" s="195">
        <f t="shared" si="14"/>
        <v>0</v>
      </c>
      <c r="AK13" s="94"/>
      <c r="AL13" s="96"/>
      <c r="AM13" s="200">
        <f t="shared" si="15"/>
        <v>0</v>
      </c>
      <c r="AN13" s="99"/>
      <c r="AO13" s="102"/>
      <c r="AP13" s="96"/>
      <c r="AQ13" s="200">
        <f t="shared" si="16"/>
        <v>0</v>
      </c>
      <c r="AR13" s="99"/>
      <c r="AS13" s="102"/>
    </row>
    <row r="14" spans="2:45" x14ac:dyDescent="0.25">
      <c r="B14" s="18" t="s">
        <v>25</v>
      </c>
      <c r="C14" s="165">
        <f t="shared" si="3"/>
        <v>0</v>
      </c>
      <c r="D14" s="164">
        <f t="shared" si="4"/>
        <v>0</v>
      </c>
      <c r="E14" s="71">
        <f t="shared" si="5"/>
        <v>0</v>
      </c>
      <c r="F14" s="238">
        <f t="shared" si="6"/>
        <v>0</v>
      </c>
      <c r="G14" s="164">
        <f t="shared" si="0"/>
        <v>0</v>
      </c>
      <c r="H14" s="71">
        <f t="shared" si="0"/>
        <v>0</v>
      </c>
      <c r="I14" s="165">
        <f t="shared" si="7"/>
        <v>0</v>
      </c>
      <c r="J14" s="164">
        <f t="shared" si="1"/>
        <v>0</v>
      </c>
      <c r="K14" s="71">
        <f t="shared" si="1"/>
        <v>0</v>
      </c>
      <c r="L14" s="165">
        <f t="shared" si="8"/>
        <v>0</v>
      </c>
      <c r="M14" s="164">
        <f t="shared" si="2"/>
        <v>0</v>
      </c>
      <c r="N14" s="71">
        <f t="shared" si="2"/>
        <v>0</v>
      </c>
      <c r="O14" s="96"/>
      <c r="P14" s="32">
        <f t="shared" si="9"/>
        <v>0</v>
      </c>
      <c r="Q14" s="107"/>
      <c r="X14" s="18" t="s">
        <v>25</v>
      </c>
      <c r="Y14" s="165">
        <f t="shared" si="10"/>
        <v>0</v>
      </c>
      <c r="Z14" s="164">
        <f t="shared" si="10"/>
        <v>0</v>
      </c>
      <c r="AA14" s="71">
        <f t="shared" si="11"/>
        <v>0</v>
      </c>
      <c r="AB14" s="92"/>
      <c r="AC14" s="195">
        <f t="shared" si="12"/>
        <v>0</v>
      </c>
      <c r="AD14" s="111"/>
      <c r="AE14" s="96"/>
      <c r="AF14" s="200">
        <f t="shared" si="13"/>
        <v>0</v>
      </c>
      <c r="AG14" s="99"/>
      <c r="AH14" s="102"/>
      <c r="AI14" s="109"/>
      <c r="AJ14" s="195">
        <f t="shared" si="14"/>
        <v>0</v>
      </c>
      <c r="AK14" s="94"/>
      <c r="AL14" s="96"/>
      <c r="AM14" s="200">
        <f t="shared" si="15"/>
        <v>0</v>
      </c>
      <c r="AN14" s="99"/>
      <c r="AO14" s="102"/>
      <c r="AP14" s="96"/>
      <c r="AQ14" s="200">
        <f t="shared" si="16"/>
        <v>0</v>
      </c>
      <c r="AR14" s="99"/>
      <c r="AS14" s="102"/>
    </row>
    <row r="15" spans="2:45" x14ac:dyDescent="0.25">
      <c r="B15" s="18" t="s">
        <v>26</v>
      </c>
      <c r="C15" s="165">
        <f t="shared" si="3"/>
        <v>0</v>
      </c>
      <c r="D15" s="164">
        <f t="shared" si="4"/>
        <v>0</v>
      </c>
      <c r="E15" s="71">
        <f t="shared" si="5"/>
        <v>0</v>
      </c>
      <c r="F15" s="238">
        <f t="shared" si="6"/>
        <v>0</v>
      </c>
      <c r="G15" s="164">
        <f t="shared" si="0"/>
        <v>0</v>
      </c>
      <c r="H15" s="71">
        <f t="shared" si="0"/>
        <v>0</v>
      </c>
      <c r="I15" s="165">
        <f t="shared" si="7"/>
        <v>0</v>
      </c>
      <c r="J15" s="164">
        <f t="shared" si="1"/>
        <v>0</v>
      </c>
      <c r="K15" s="71">
        <f t="shared" si="1"/>
        <v>0</v>
      </c>
      <c r="L15" s="165">
        <f t="shared" si="8"/>
        <v>0</v>
      </c>
      <c r="M15" s="164">
        <f t="shared" si="2"/>
        <v>0</v>
      </c>
      <c r="N15" s="71">
        <f t="shared" si="2"/>
        <v>0</v>
      </c>
      <c r="O15" s="96"/>
      <c r="P15" s="32">
        <f t="shared" si="9"/>
        <v>0</v>
      </c>
      <c r="Q15" s="107"/>
      <c r="X15" s="18" t="s">
        <v>26</v>
      </c>
      <c r="Y15" s="165">
        <f t="shared" si="10"/>
        <v>0</v>
      </c>
      <c r="Z15" s="164">
        <f t="shared" si="10"/>
        <v>0</v>
      </c>
      <c r="AA15" s="71">
        <f t="shared" si="11"/>
        <v>0</v>
      </c>
      <c r="AB15" s="92"/>
      <c r="AC15" s="195">
        <f t="shared" si="12"/>
        <v>0</v>
      </c>
      <c r="AD15" s="111"/>
      <c r="AE15" s="96"/>
      <c r="AF15" s="200">
        <f t="shared" si="13"/>
        <v>0</v>
      </c>
      <c r="AG15" s="99"/>
      <c r="AH15" s="102"/>
      <c r="AI15" s="109"/>
      <c r="AJ15" s="195">
        <f t="shared" si="14"/>
        <v>0</v>
      </c>
      <c r="AK15" s="94"/>
      <c r="AL15" s="96"/>
      <c r="AM15" s="200">
        <f t="shared" si="15"/>
        <v>0</v>
      </c>
      <c r="AN15" s="99"/>
      <c r="AO15" s="102"/>
      <c r="AP15" s="96"/>
      <c r="AQ15" s="200">
        <f t="shared" si="16"/>
        <v>0</v>
      </c>
      <c r="AR15" s="99"/>
      <c r="AS15" s="102"/>
    </row>
    <row r="16" spans="2:45" x14ac:dyDescent="0.25">
      <c r="B16" s="18" t="s">
        <v>27</v>
      </c>
      <c r="C16" s="165">
        <f t="shared" si="3"/>
        <v>0</v>
      </c>
      <c r="D16" s="164">
        <f t="shared" si="4"/>
        <v>0</v>
      </c>
      <c r="E16" s="71">
        <f t="shared" si="5"/>
        <v>0</v>
      </c>
      <c r="F16" s="238">
        <f t="shared" si="6"/>
        <v>0</v>
      </c>
      <c r="G16" s="164">
        <f t="shared" si="0"/>
        <v>0</v>
      </c>
      <c r="H16" s="71">
        <f t="shared" si="0"/>
        <v>0</v>
      </c>
      <c r="I16" s="165">
        <f t="shared" si="7"/>
        <v>0</v>
      </c>
      <c r="J16" s="164">
        <f t="shared" si="1"/>
        <v>0</v>
      </c>
      <c r="K16" s="71">
        <f t="shared" si="1"/>
        <v>0</v>
      </c>
      <c r="L16" s="165">
        <f t="shared" si="8"/>
        <v>0</v>
      </c>
      <c r="M16" s="164">
        <f t="shared" si="2"/>
        <v>0</v>
      </c>
      <c r="N16" s="71">
        <f t="shared" si="2"/>
        <v>0</v>
      </c>
      <c r="O16" s="96"/>
      <c r="P16" s="32">
        <f t="shared" si="9"/>
        <v>0</v>
      </c>
      <c r="Q16" s="107"/>
      <c r="X16" s="18" t="s">
        <v>27</v>
      </c>
      <c r="Y16" s="165">
        <f t="shared" si="10"/>
        <v>0</v>
      </c>
      <c r="Z16" s="164">
        <f t="shared" si="10"/>
        <v>0</v>
      </c>
      <c r="AA16" s="71">
        <f t="shared" si="11"/>
        <v>0</v>
      </c>
      <c r="AB16" s="92"/>
      <c r="AC16" s="195">
        <f t="shared" si="12"/>
        <v>0</v>
      </c>
      <c r="AD16" s="111"/>
      <c r="AE16" s="96"/>
      <c r="AF16" s="200">
        <f t="shared" si="13"/>
        <v>0</v>
      </c>
      <c r="AG16" s="99"/>
      <c r="AH16" s="102"/>
      <c r="AI16" s="109"/>
      <c r="AJ16" s="195">
        <f t="shared" si="14"/>
        <v>0</v>
      </c>
      <c r="AK16" s="94"/>
      <c r="AL16" s="96"/>
      <c r="AM16" s="200">
        <f t="shared" si="15"/>
        <v>0</v>
      </c>
      <c r="AN16" s="99"/>
      <c r="AO16" s="102"/>
      <c r="AP16" s="96"/>
      <c r="AQ16" s="200">
        <f t="shared" si="16"/>
        <v>0</v>
      </c>
      <c r="AR16" s="99"/>
      <c r="AS16" s="102"/>
    </row>
    <row r="17" spans="2:45" x14ac:dyDescent="0.25">
      <c r="B17" s="18" t="s">
        <v>28</v>
      </c>
      <c r="C17" s="165">
        <f t="shared" si="3"/>
        <v>0</v>
      </c>
      <c r="D17" s="164">
        <f t="shared" si="4"/>
        <v>0</v>
      </c>
      <c r="E17" s="71">
        <f t="shared" si="5"/>
        <v>0</v>
      </c>
      <c r="F17" s="238">
        <f t="shared" si="6"/>
        <v>0</v>
      </c>
      <c r="G17" s="164">
        <f t="shared" si="0"/>
        <v>0</v>
      </c>
      <c r="H17" s="71">
        <f t="shared" si="0"/>
        <v>0</v>
      </c>
      <c r="I17" s="165">
        <f t="shared" si="7"/>
        <v>0</v>
      </c>
      <c r="J17" s="164">
        <f t="shared" si="1"/>
        <v>0</v>
      </c>
      <c r="K17" s="71">
        <f t="shared" si="1"/>
        <v>0</v>
      </c>
      <c r="L17" s="165">
        <f t="shared" si="8"/>
        <v>0</v>
      </c>
      <c r="M17" s="164">
        <f t="shared" si="2"/>
        <v>0</v>
      </c>
      <c r="N17" s="71">
        <f t="shared" si="2"/>
        <v>0</v>
      </c>
      <c r="O17" s="96"/>
      <c r="P17" s="32">
        <f t="shared" si="9"/>
        <v>0</v>
      </c>
      <c r="Q17" s="107"/>
      <c r="X17" s="18" t="s">
        <v>28</v>
      </c>
      <c r="Y17" s="165">
        <f t="shared" si="10"/>
        <v>0</v>
      </c>
      <c r="Z17" s="164">
        <f t="shared" si="10"/>
        <v>0</v>
      </c>
      <c r="AA17" s="71">
        <f t="shared" si="11"/>
        <v>0</v>
      </c>
      <c r="AB17" s="92"/>
      <c r="AC17" s="195">
        <f t="shared" si="12"/>
        <v>0</v>
      </c>
      <c r="AD17" s="111"/>
      <c r="AE17" s="96"/>
      <c r="AF17" s="200">
        <f t="shared" si="13"/>
        <v>0</v>
      </c>
      <c r="AG17" s="99"/>
      <c r="AH17" s="102"/>
      <c r="AI17" s="109"/>
      <c r="AJ17" s="195">
        <f t="shared" si="14"/>
        <v>0</v>
      </c>
      <c r="AK17" s="94"/>
      <c r="AL17" s="96"/>
      <c r="AM17" s="200">
        <f t="shared" si="15"/>
        <v>0</v>
      </c>
      <c r="AN17" s="99"/>
      <c r="AO17" s="102"/>
      <c r="AP17" s="96"/>
      <c r="AQ17" s="200">
        <f t="shared" si="16"/>
        <v>0</v>
      </c>
      <c r="AR17" s="99"/>
      <c r="AS17" s="102"/>
    </row>
    <row r="18" spans="2:45" x14ac:dyDescent="0.25">
      <c r="B18" s="18" t="s">
        <v>29</v>
      </c>
      <c r="C18" s="165">
        <f t="shared" si="3"/>
        <v>0</v>
      </c>
      <c r="D18" s="164">
        <f t="shared" si="4"/>
        <v>0</v>
      </c>
      <c r="E18" s="71">
        <f t="shared" si="5"/>
        <v>0</v>
      </c>
      <c r="F18" s="238">
        <f t="shared" si="6"/>
        <v>0</v>
      </c>
      <c r="G18" s="164">
        <f t="shared" si="0"/>
        <v>0</v>
      </c>
      <c r="H18" s="71">
        <f t="shared" si="0"/>
        <v>0</v>
      </c>
      <c r="I18" s="165">
        <f t="shared" si="7"/>
        <v>0</v>
      </c>
      <c r="J18" s="164">
        <f t="shared" si="1"/>
        <v>0</v>
      </c>
      <c r="K18" s="71">
        <f t="shared" si="1"/>
        <v>0</v>
      </c>
      <c r="L18" s="165">
        <f t="shared" si="8"/>
        <v>0</v>
      </c>
      <c r="M18" s="164">
        <f t="shared" si="2"/>
        <v>0</v>
      </c>
      <c r="N18" s="71">
        <f t="shared" si="2"/>
        <v>0</v>
      </c>
      <c r="O18" s="96"/>
      <c r="P18" s="32">
        <f t="shared" si="9"/>
        <v>0</v>
      </c>
      <c r="Q18" s="107"/>
      <c r="X18" s="18" t="s">
        <v>29</v>
      </c>
      <c r="Y18" s="165">
        <f t="shared" si="10"/>
        <v>0</v>
      </c>
      <c r="Z18" s="164">
        <f t="shared" si="10"/>
        <v>0</v>
      </c>
      <c r="AA18" s="71">
        <f t="shared" si="11"/>
        <v>0</v>
      </c>
      <c r="AB18" s="92"/>
      <c r="AC18" s="195">
        <f t="shared" si="12"/>
        <v>0</v>
      </c>
      <c r="AD18" s="111"/>
      <c r="AE18" s="96"/>
      <c r="AF18" s="200">
        <f t="shared" si="13"/>
        <v>0</v>
      </c>
      <c r="AG18" s="99"/>
      <c r="AH18" s="102"/>
      <c r="AI18" s="109"/>
      <c r="AJ18" s="195">
        <f t="shared" si="14"/>
        <v>0</v>
      </c>
      <c r="AK18" s="94"/>
      <c r="AL18" s="96"/>
      <c r="AM18" s="200">
        <f t="shared" si="15"/>
        <v>0</v>
      </c>
      <c r="AN18" s="99"/>
      <c r="AO18" s="102"/>
      <c r="AP18" s="96"/>
      <c r="AQ18" s="200">
        <f t="shared" si="16"/>
        <v>0</v>
      </c>
      <c r="AR18" s="99"/>
      <c r="AS18" s="102"/>
    </row>
    <row r="19" spans="2:45" x14ac:dyDescent="0.25">
      <c r="B19" s="18" t="s">
        <v>30</v>
      </c>
      <c r="C19" s="165">
        <f t="shared" si="3"/>
        <v>0</v>
      </c>
      <c r="D19" s="164">
        <f t="shared" si="4"/>
        <v>0</v>
      </c>
      <c r="E19" s="71">
        <f t="shared" si="5"/>
        <v>0</v>
      </c>
      <c r="F19" s="238">
        <f t="shared" si="6"/>
        <v>0</v>
      </c>
      <c r="G19" s="164">
        <f t="shared" si="0"/>
        <v>0</v>
      </c>
      <c r="H19" s="71">
        <f t="shared" si="0"/>
        <v>0</v>
      </c>
      <c r="I19" s="165">
        <f t="shared" si="7"/>
        <v>0</v>
      </c>
      <c r="J19" s="164">
        <f t="shared" si="1"/>
        <v>0</v>
      </c>
      <c r="K19" s="71">
        <f t="shared" si="1"/>
        <v>0</v>
      </c>
      <c r="L19" s="165">
        <f t="shared" si="8"/>
        <v>0</v>
      </c>
      <c r="M19" s="164">
        <f t="shared" si="2"/>
        <v>0</v>
      </c>
      <c r="N19" s="71">
        <f t="shared" si="2"/>
        <v>0</v>
      </c>
      <c r="O19" s="96"/>
      <c r="P19" s="32">
        <f t="shared" si="9"/>
        <v>0</v>
      </c>
      <c r="Q19" s="107"/>
      <c r="X19" s="18" t="s">
        <v>30</v>
      </c>
      <c r="Y19" s="165">
        <f t="shared" si="10"/>
        <v>0</v>
      </c>
      <c r="Z19" s="164">
        <f t="shared" si="10"/>
        <v>0</v>
      </c>
      <c r="AA19" s="71">
        <f t="shared" si="11"/>
        <v>0</v>
      </c>
      <c r="AB19" s="92"/>
      <c r="AC19" s="195">
        <f t="shared" si="12"/>
        <v>0</v>
      </c>
      <c r="AD19" s="111"/>
      <c r="AE19" s="96"/>
      <c r="AF19" s="200">
        <f t="shared" si="13"/>
        <v>0</v>
      </c>
      <c r="AG19" s="99"/>
      <c r="AH19" s="102"/>
      <c r="AI19" s="109"/>
      <c r="AJ19" s="195">
        <f t="shared" si="14"/>
        <v>0</v>
      </c>
      <c r="AK19" s="94"/>
      <c r="AL19" s="96"/>
      <c r="AM19" s="200">
        <f t="shared" si="15"/>
        <v>0</v>
      </c>
      <c r="AN19" s="99"/>
      <c r="AO19" s="102"/>
      <c r="AP19" s="96"/>
      <c r="AQ19" s="200">
        <f t="shared" si="16"/>
        <v>0</v>
      </c>
      <c r="AR19" s="99"/>
      <c r="AS19" s="102"/>
    </row>
    <row r="20" spans="2:45" x14ac:dyDescent="0.25">
      <c r="B20" s="18" t="s">
        <v>31</v>
      </c>
      <c r="C20" s="165">
        <f t="shared" si="3"/>
        <v>0</v>
      </c>
      <c r="D20" s="164">
        <f t="shared" si="4"/>
        <v>0</v>
      </c>
      <c r="E20" s="71">
        <f t="shared" si="5"/>
        <v>0</v>
      </c>
      <c r="F20" s="238">
        <f t="shared" si="6"/>
        <v>0</v>
      </c>
      <c r="G20" s="164">
        <f t="shared" si="0"/>
        <v>0</v>
      </c>
      <c r="H20" s="71">
        <f t="shared" si="0"/>
        <v>0</v>
      </c>
      <c r="I20" s="165">
        <f t="shared" si="7"/>
        <v>0</v>
      </c>
      <c r="J20" s="164">
        <f t="shared" si="1"/>
        <v>0</v>
      </c>
      <c r="K20" s="71">
        <f t="shared" si="1"/>
        <v>0</v>
      </c>
      <c r="L20" s="165">
        <f t="shared" si="8"/>
        <v>0</v>
      </c>
      <c r="M20" s="164">
        <f t="shared" si="2"/>
        <v>0</v>
      </c>
      <c r="N20" s="71">
        <f t="shared" si="2"/>
        <v>0</v>
      </c>
      <c r="O20" s="96"/>
      <c r="P20" s="32">
        <f t="shared" si="9"/>
        <v>0</v>
      </c>
      <c r="Q20" s="107"/>
      <c r="X20" s="18" t="s">
        <v>31</v>
      </c>
      <c r="Y20" s="165">
        <f t="shared" si="10"/>
        <v>0</v>
      </c>
      <c r="Z20" s="164">
        <f t="shared" si="10"/>
        <v>0</v>
      </c>
      <c r="AA20" s="71">
        <f t="shared" si="11"/>
        <v>0</v>
      </c>
      <c r="AB20" s="92"/>
      <c r="AC20" s="195">
        <f t="shared" si="12"/>
        <v>0</v>
      </c>
      <c r="AD20" s="111"/>
      <c r="AE20" s="96"/>
      <c r="AF20" s="200">
        <f t="shared" si="13"/>
        <v>0</v>
      </c>
      <c r="AG20" s="99"/>
      <c r="AH20" s="102"/>
      <c r="AI20" s="109"/>
      <c r="AJ20" s="195">
        <f t="shared" si="14"/>
        <v>0</v>
      </c>
      <c r="AK20" s="94"/>
      <c r="AL20" s="96"/>
      <c r="AM20" s="200">
        <f t="shared" si="15"/>
        <v>0</v>
      </c>
      <c r="AN20" s="99"/>
      <c r="AO20" s="102"/>
      <c r="AP20" s="96"/>
      <c r="AQ20" s="200">
        <f t="shared" si="16"/>
        <v>0</v>
      </c>
      <c r="AR20" s="99"/>
      <c r="AS20" s="102"/>
    </row>
    <row r="21" spans="2:45" x14ac:dyDescent="0.25">
      <c r="B21" s="18" t="s">
        <v>32</v>
      </c>
      <c r="C21" s="165">
        <f t="shared" si="3"/>
        <v>0</v>
      </c>
      <c r="D21" s="164">
        <f t="shared" si="4"/>
        <v>0</v>
      </c>
      <c r="E21" s="71">
        <f t="shared" si="5"/>
        <v>0</v>
      </c>
      <c r="F21" s="238">
        <f t="shared" si="6"/>
        <v>0</v>
      </c>
      <c r="G21" s="164">
        <f t="shared" si="0"/>
        <v>0</v>
      </c>
      <c r="H21" s="71">
        <f t="shared" si="0"/>
        <v>0</v>
      </c>
      <c r="I21" s="165">
        <f t="shared" si="7"/>
        <v>0</v>
      </c>
      <c r="J21" s="164">
        <f t="shared" si="1"/>
        <v>0</v>
      </c>
      <c r="K21" s="71">
        <f t="shared" si="1"/>
        <v>0</v>
      </c>
      <c r="L21" s="165">
        <f t="shared" si="8"/>
        <v>0</v>
      </c>
      <c r="M21" s="164">
        <f t="shared" si="2"/>
        <v>0</v>
      </c>
      <c r="N21" s="71">
        <f t="shared" si="2"/>
        <v>0</v>
      </c>
      <c r="O21" s="96"/>
      <c r="P21" s="32">
        <f t="shared" si="9"/>
        <v>0</v>
      </c>
      <c r="Q21" s="107"/>
      <c r="X21" s="18" t="s">
        <v>32</v>
      </c>
      <c r="Y21" s="165">
        <f t="shared" si="10"/>
        <v>0</v>
      </c>
      <c r="Z21" s="164">
        <f t="shared" si="10"/>
        <v>0</v>
      </c>
      <c r="AA21" s="71">
        <f t="shared" si="11"/>
        <v>0</v>
      </c>
      <c r="AB21" s="92"/>
      <c r="AC21" s="195">
        <f t="shared" si="12"/>
        <v>0</v>
      </c>
      <c r="AD21" s="111"/>
      <c r="AE21" s="96"/>
      <c r="AF21" s="200">
        <f t="shared" si="13"/>
        <v>0</v>
      </c>
      <c r="AG21" s="99"/>
      <c r="AH21" s="102"/>
      <c r="AI21" s="109"/>
      <c r="AJ21" s="195">
        <f t="shared" si="14"/>
        <v>0</v>
      </c>
      <c r="AK21" s="94"/>
      <c r="AL21" s="96"/>
      <c r="AM21" s="200">
        <f t="shared" si="15"/>
        <v>0</v>
      </c>
      <c r="AN21" s="99"/>
      <c r="AO21" s="102"/>
      <c r="AP21" s="96"/>
      <c r="AQ21" s="200">
        <f t="shared" si="16"/>
        <v>0</v>
      </c>
      <c r="AR21" s="99"/>
      <c r="AS21" s="102"/>
    </row>
    <row r="22" spans="2:45" ht="15" customHeight="1" thickBot="1" x14ac:dyDescent="0.3">
      <c r="B22" s="19" t="s">
        <v>33</v>
      </c>
      <c r="C22" s="169">
        <f t="shared" si="3"/>
        <v>0</v>
      </c>
      <c r="D22" s="170">
        <f>SQRT(G22^2+J22^2+M22^2+P22^2)</f>
        <v>0</v>
      </c>
      <c r="E22" s="72">
        <f t="shared" si="5"/>
        <v>0</v>
      </c>
      <c r="F22" s="239">
        <f t="shared" si="6"/>
        <v>0</v>
      </c>
      <c r="G22" s="170">
        <f t="shared" si="0"/>
        <v>0</v>
      </c>
      <c r="H22" s="72">
        <f t="shared" si="0"/>
        <v>0</v>
      </c>
      <c r="I22" s="169">
        <f t="shared" si="7"/>
        <v>0</v>
      </c>
      <c r="J22" s="170">
        <f t="shared" si="1"/>
        <v>0</v>
      </c>
      <c r="K22" s="72">
        <f t="shared" si="1"/>
        <v>0</v>
      </c>
      <c r="L22" s="169">
        <f t="shared" si="8"/>
        <v>0</v>
      </c>
      <c r="M22" s="170">
        <f t="shared" si="2"/>
        <v>0</v>
      </c>
      <c r="N22" s="72">
        <f t="shared" si="2"/>
        <v>0</v>
      </c>
      <c r="O22" s="97"/>
      <c r="P22" s="33">
        <f t="shared" si="9"/>
        <v>0</v>
      </c>
      <c r="Q22" s="108"/>
      <c r="X22" s="19" t="s">
        <v>33</v>
      </c>
      <c r="Y22" s="169">
        <f t="shared" si="10"/>
        <v>0</v>
      </c>
      <c r="Z22" s="170">
        <f t="shared" si="10"/>
        <v>0</v>
      </c>
      <c r="AA22" s="72">
        <f t="shared" si="11"/>
        <v>0</v>
      </c>
      <c r="AB22" s="93"/>
      <c r="AC22" s="196">
        <f t="shared" si="12"/>
        <v>0</v>
      </c>
      <c r="AD22" s="112"/>
      <c r="AE22" s="97"/>
      <c r="AF22" s="201">
        <f t="shared" si="13"/>
        <v>0</v>
      </c>
      <c r="AG22" s="100"/>
      <c r="AH22" s="103"/>
      <c r="AI22" s="114"/>
      <c r="AJ22" s="241">
        <f t="shared" si="14"/>
        <v>0</v>
      </c>
      <c r="AK22" s="115"/>
      <c r="AL22" s="116"/>
      <c r="AM22" s="225">
        <f t="shared" si="15"/>
        <v>0</v>
      </c>
      <c r="AN22" s="117"/>
      <c r="AO22" s="118"/>
      <c r="AP22" s="116"/>
      <c r="AQ22" s="225">
        <f t="shared" si="16"/>
        <v>0</v>
      </c>
      <c r="AR22" s="117"/>
      <c r="AS22" s="118"/>
    </row>
    <row r="23" spans="2:45" ht="15" customHeight="1" thickBot="1" x14ac:dyDescent="0.3">
      <c r="B23" s="19" t="s">
        <v>34</v>
      </c>
      <c r="C23" s="172">
        <f t="shared" si="3"/>
        <v>0</v>
      </c>
      <c r="D23" s="198">
        <f t="shared" si="4"/>
        <v>0</v>
      </c>
      <c r="E23" s="77">
        <f t="shared" si="5"/>
        <v>0</v>
      </c>
      <c r="F23" s="239">
        <f t="shared" si="6"/>
        <v>0</v>
      </c>
      <c r="G23" s="170">
        <f t="shared" si="0"/>
        <v>0</v>
      </c>
      <c r="H23" s="72">
        <f t="shared" si="0"/>
        <v>0</v>
      </c>
      <c r="I23" s="169">
        <f t="shared" si="7"/>
        <v>0</v>
      </c>
      <c r="J23" s="170">
        <f t="shared" si="1"/>
        <v>0</v>
      </c>
      <c r="K23" s="72">
        <f t="shared" si="1"/>
        <v>0</v>
      </c>
      <c r="L23" s="169">
        <f t="shared" si="8"/>
        <v>0</v>
      </c>
      <c r="M23" s="170">
        <f t="shared" si="2"/>
        <v>0</v>
      </c>
      <c r="N23" s="72">
        <f t="shared" si="2"/>
        <v>0</v>
      </c>
      <c r="O23" s="169">
        <f>SUM(O11:O22)</f>
        <v>0</v>
      </c>
      <c r="P23" s="35">
        <f>SUM(P11:P22)</f>
        <v>0</v>
      </c>
      <c r="Q23" s="77">
        <f t="shared" ref="Q23" si="17">IF(O23&gt;0,P23/O23*100,0)</f>
        <v>0</v>
      </c>
      <c r="X23" s="19" t="s">
        <v>34</v>
      </c>
      <c r="Y23" s="172">
        <f>SUM(Y11:Y22)</f>
        <v>0</v>
      </c>
      <c r="Z23" s="173">
        <f t="shared" si="10"/>
        <v>0</v>
      </c>
      <c r="AA23" s="77">
        <f t="shared" si="11"/>
        <v>0</v>
      </c>
      <c r="AB23" s="69">
        <f>SUM(AB11:AB22)</f>
        <v>0</v>
      </c>
      <c r="AC23" s="198">
        <f>SUM(AC11:AC22)</f>
        <v>0</v>
      </c>
      <c r="AD23" s="77">
        <f t="shared" ref="AD23" si="18">IF(AB23&gt;0,AC23/AB23*100,0)</f>
        <v>0</v>
      </c>
      <c r="AE23" s="202">
        <f>SUM(AE11:AE22)</f>
        <v>0</v>
      </c>
      <c r="AF23" s="198">
        <f>SUM(AF11:AF22)</f>
        <v>0</v>
      </c>
      <c r="AG23" s="66"/>
      <c r="AH23" s="83"/>
      <c r="AI23" s="202">
        <f>SUM(AI11:AI22)</f>
        <v>0</v>
      </c>
      <c r="AJ23" s="198">
        <f>SUM(AJ11:AJ22)</f>
        <v>0</v>
      </c>
      <c r="AK23" s="77">
        <f t="shared" ref="AK23" si="19">IF(AI23&gt;0,AJ23/AI23*100,0)</f>
        <v>0</v>
      </c>
      <c r="AL23" s="202">
        <f>SUM(AL11:AL22)</f>
        <v>0</v>
      </c>
      <c r="AM23" s="198">
        <f>SUM(AM11:AM22)</f>
        <v>0</v>
      </c>
      <c r="AN23" s="66"/>
      <c r="AO23" s="83"/>
      <c r="AP23" s="197">
        <f>SUM(AP11:AP22)</f>
        <v>0</v>
      </c>
      <c r="AQ23" s="198">
        <f>SUM(AQ11:AQ22)</f>
        <v>0</v>
      </c>
      <c r="AR23" s="66"/>
      <c r="AS23" s="83"/>
    </row>
    <row r="25" spans="2:45" ht="15.75" thickBot="1" x14ac:dyDescent="0.3"/>
    <row r="26" spans="2:45" ht="24" customHeight="1" thickBot="1" x14ac:dyDescent="0.4">
      <c r="Y26" s="326" t="s">
        <v>57</v>
      </c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7"/>
    </row>
    <row r="27" spans="2:45" ht="18.75" x14ac:dyDescent="0.3">
      <c r="X27" s="6" t="s">
        <v>12</v>
      </c>
      <c r="Y27" s="298" t="s">
        <v>37</v>
      </c>
      <c r="Z27" s="299"/>
      <c r="AA27" s="300"/>
      <c r="AB27" s="298" t="s">
        <v>42</v>
      </c>
      <c r="AC27" s="299"/>
      <c r="AD27" s="300"/>
      <c r="AE27" s="298" t="s">
        <v>43</v>
      </c>
      <c r="AF27" s="299"/>
      <c r="AG27" s="300"/>
      <c r="AH27" s="304"/>
      <c r="AI27" s="298" t="s">
        <v>44</v>
      </c>
      <c r="AJ27" s="299"/>
      <c r="AK27" s="300"/>
      <c r="AL27" s="304"/>
      <c r="AM27" s="38"/>
      <c r="AN27" s="39"/>
      <c r="AO27" s="39"/>
    </row>
    <row r="28" spans="2:45" x14ac:dyDescent="0.25">
      <c r="X28" s="7"/>
      <c r="Y28" s="24" t="s">
        <v>18</v>
      </c>
      <c r="Z28" s="44" t="s">
        <v>38</v>
      </c>
      <c r="AA28" s="26"/>
      <c r="AB28" s="24" t="s">
        <v>18</v>
      </c>
      <c r="AC28" s="44" t="s">
        <v>38</v>
      </c>
      <c r="AD28" s="26"/>
      <c r="AE28" s="24" t="s">
        <v>18</v>
      </c>
      <c r="AF28" s="44" t="s">
        <v>38</v>
      </c>
      <c r="AG28" s="26"/>
      <c r="AH28" s="25" t="s">
        <v>45</v>
      </c>
      <c r="AI28" s="24" t="s">
        <v>18</v>
      </c>
      <c r="AJ28" s="44" t="s">
        <v>38</v>
      </c>
      <c r="AK28" s="26"/>
      <c r="AL28" s="25" t="s">
        <v>45</v>
      </c>
      <c r="AM28" s="36"/>
      <c r="AN28" s="37"/>
      <c r="AO28" s="37"/>
    </row>
    <row r="29" spans="2:45" ht="15.75" thickBot="1" x14ac:dyDescent="0.3">
      <c r="X29" s="21"/>
      <c r="Y29" s="28" t="s">
        <v>39</v>
      </c>
      <c r="Z29" s="29" t="s">
        <v>39</v>
      </c>
      <c r="AA29" s="26" t="s">
        <v>21</v>
      </c>
      <c r="AB29" s="28" t="s">
        <v>39</v>
      </c>
      <c r="AC29" s="29" t="s">
        <v>39</v>
      </c>
      <c r="AD29" s="29" t="s">
        <v>21</v>
      </c>
      <c r="AE29" s="28" t="s">
        <v>39</v>
      </c>
      <c r="AF29" s="29" t="s">
        <v>39</v>
      </c>
      <c r="AG29" s="29" t="s">
        <v>21</v>
      </c>
      <c r="AH29" s="30" t="s">
        <v>46</v>
      </c>
      <c r="AI29" s="28" t="s">
        <v>39</v>
      </c>
      <c r="AJ29" s="29" t="s">
        <v>39</v>
      </c>
      <c r="AK29" s="29" t="s">
        <v>21</v>
      </c>
      <c r="AL29" s="30" t="s">
        <v>46</v>
      </c>
      <c r="AM29" s="37"/>
      <c r="AN29" s="37"/>
      <c r="AO29" s="37"/>
    </row>
    <row r="30" spans="2:45" x14ac:dyDescent="0.25">
      <c r="X30" s="20" t="s">
        <v>22</v>
      </c>
      <c r="Y30" s="161">
        <f>AB30+AE30+AI30</f>
        <v>0</v>
      </c>
      <c r="Z30" s="160">
        <f>AC30+AF30+AJ30</f>
        <v>0</v>
      </c>
      <c r="AA30" s="70">
        <f>IF(Y30&gt;0,Z30/Y30*100,0)</f>
        <v>0</v>
      </c>
      <c r="AB30" s="131"/>
      <c r="AC30" s="220">
        <f>AD30/100*AB30</f>
        <v>0</v>
      </c>
      <c r="AD30" s="120"/>
      <c r="AE30" s="119"/>
      <c r="AF30" s="220">
        <f>ABS(AG30/100*AE30)</f>
        <v>0</v>
      </c>
      <c r="AG30" s="121"/>
      <c r="AH30" s="122"/>
      <c r="AI30" s="119"/>
      <c r="AJ30" s="220">
        <f>AK30/100*AI30</f>
        <v>0</v>
      </c>
      <c r="AK30" s="121"/>
      <c r="AL30" s="122"/>
      <c r="AM30" s="40"/>
      <c r="AN30" s="41"/>
    </row>
    <row r="31" spans="2:45" x14ac:dyDescent="0.25">
      <c r="X31" s="18" t="s">
        <v>23</v>
      </c>
      <c r="Y31" s="165">
        <f t="shared" ref="Y31:Z42" si="20">AB31+AE31+AI31</f>
        <v>0</v>
      </c>
      <c r="Z31" s="164">
        <f t="shared" si="20"/>
        <v>0</v>
      </c>
      <c r="AA31" s="71">
        <f t="shared" ref="AA31:AA42" si="21">IF(Y31&gt;0,Z31/Y31*100,0)</f>
        <v>0</v>
      </c>
      <c r="AB31" s="128"/>
      <c r="AC31" s="200">
        <f t="shared" ref="AC31:AC41" si="22">AD31/100*AB31</f>
        <v>0</v>
      </c>
      <c r="AD31" s="107"/>
      <c r="AE31" s="96"/>
      <c r="AF31" s="200">
        <f t="shared" ref="AF31:AF41" si="23">ABS(AG31/100*AE31)</f>
        <v>0</v>
      </c>
      <c r="AG31" s="99"/>
      <c r="AH31" s="102"/>
      <c r="AI31" s="96"/>
      <c r="AJ31" s="200">
        <f t="shared" ref="AJ31:AJ41" si="24">AK31/100*AI31</f>
        <v>0</v>
      </c>
      <c r="AK31" s="99"/>
      <c r="AL31" s="102"/>
      <c r="AM31" s="40"/>
      <c r="AN31" s="41"/>
    </row>
    <row r="32" spans="2:45" x14ac:dyDescent="0.25">
      <c r="X32" s="18" t="s">
        <v>24</v>
      </c>
      <c r="Y32" s="165">
        <f t="shared" si="20"/>
        <v>0</v>
      </c>
      <c r="Z32" s="164">
        <f t="shared" si="20"/>
        <v>0</v>
      </c>
      <c r="AA32" s="71">
        <f t="shared" si="21"/>
        <v>0</v>
      </c>
      <c r="AB32" s="128"/>
      <c r="AC32" s="200">
        <f t="shared" si="22"/>
        <v>0</v>
      </c>
      <c r="AD32" s="107"/>
      <c r="AE32" s="96"/>
      <c r="AF32" s="200">
        <f t="shared" si="23"/>
        <v>0</v>
      </c>
      <c r="AG32" s="99"/>
      <c r="AH32" s="102"/>
      <c r="AI32" s="96"/>
      <c r="AJ32" s="200">
        <f t="shared" si="24"/>
        <v>0</v>
      </c>
      <c r="AK32" s="99"/>
      <c r="AL32" s="102"/>
      <c r="AM32" s="40"/>
      <c r="AN32" s="41"/>
    </row>
    <row r="33" spans="24:40" x14ac:dyDescent="0.25">
      <c r="X33" s="18" t="s">
        <v>25</v>
      </c>
      <c r="Y33" s="165">
        <f t="shared" si="20"/>
        <v>0</v>
      </c>
      <c r="Z33" s="164">
        <f t="shared" si="20"/>
        <v>0</v>
      </c>
      <c r="AA33" s="71">
        <f t="shared" si="21"/>
        <v>0</v>
      </c>
      <c r="AB33" s="128"/>
      <c r="AC33" s="200">
        <f t="shared" si="22"/>
        <v>0</v>
      </c>
      <c r="AD33" s="107"/>
      <c r="AE33" s="96"/>
      <c r="AF33" s="200">
        <f t="shared" si="23"/>
        <v>0</v>
      </c>
      <c r="AG33" s="99"/>
      <c r="AH33" s="102"/>
      <c r="AI33" s="96"/>
      <c r="AJ33" s="200">
        <f t="shared" si="24"/>
        <v>0</v>
      </c>
      <c r="AK33" s="99"/>
      <c r="AL33" s="102"/>
      <c r="AM33" s="40"/>
      <c r="AN33" s="41"/>
    </row>
    <row r="34" spans="24:40" x14ac:dyDescent="0.25">
      <c r="X34" s="18" t="s">
        <v>26</v>
      </c>
      <c r="Y34" s="165">
        <f t="shared" si="20"/>
        <v>0</v>
      </c>
      <c r="Z34" s="164">
        <f t="shared" si="20"/>
        <v>0</v>
      </c>
      <c r="AA34" s="71">
        <f t="shared" si="21"/>
        <v>0</v>
      </c>
      <c r="AB34" s="128"/>
      <c r="AC34" s="200">
        <f t="shared" si="22"/>
        <v>0</v>
      </c>
      <c r="AD34" s="107"/>
      <c r="AE34" s="96"/>
      <c r="AF34" s="200">
        <f t="shared" si="23"/>
        <v>0</v>
      </c>
      <c r="AG34" s="99"/>
      <c r="AH34" s="102"/>
      <c r="AI34" s="96"/>
      <c r="AJ34" s="200">
        <f t="shared" si="24"/>
        <v>0</v>
      </c>
      <c r="AK34" s="99"/>
      <c r="AL34" s="102"/>
      <c r="AM34" s="40"/>
      <c r="AN34" s="41"/>
    </row>
    <row r="35" spans="24:40" x14ac:dyDescent="0.25">
      <c r="X35" s="18" t="s">
        <v>27</v>
      </c>
      <c r="Y35" s="165">
        <f t="shared" si="20"/>
        <v>0</v>
      </c>
      <c r="Z35" s="164">
        <f t="shared" si="20"/>
        <v>0</v>
      </c>
      <c r="AA35" s="71">
        <f t="shared" si="21"/>
        <v>0</v>
      </c>
      <c r="AB35" s="128"/>
      <c r="AC35" s="200">
        <f t="shared" si="22"/>
        <v>0</v>
      </c>
      <c r="AD35" s="107"/>
      <c r="AE35" s="96"/>
      <c r="AF35" s="200">
        <f t="shared" si="23"/>
        <v>0</v>
      </c>
      <c r="AG35" s="99"/>
      <c r="AH35" s="102"/>
      <c r="AI35" s="96"/>
      <c r="AJ35" s="200">
        <f t="shared" si="24"/>
        <v>0</v>
      </c>
      <c r="AK35" s="99"/>
      <c r="AL35" s="102"/>
      <c r="AM35" s="40"/>
      <c r="AN35" s="41"/>
    </row>
    <row r="36" spans="24:40" x14ac:dyDescent="0.25">
      <c r="X36" s="18" t="s">
        <v>28</v>
      </c>
      <c r="Y36" s="165">
        <f t="shared" si="20"/>
        <v>0</v>
      </c>
      <c r="Z36" s="164">
        <f t="shared" si="20"/>
        <v>0</v>
      </c>
      <c r="AA36" s="71">
        <f t="shared" si="21"/>
        <v>0</v>
      </c>
      <c r="AB36" s="128"/>
      <c r="AC36" s="200">
        <f t="shared" si="22"/>
        <v>0</v>
      </c>
      <c r="AD36" s="107"/>
      <c r="AE36" s="96"/>
      <c r="AF36" s="200">
        <f t="shared" si="23"/>
        <v>0</v>
      </c>
      <c r="AG36" s="99"/>
      <c r="AH36" s="102"/>
      <c r="AI36" s="96"/>
      <c r="AJ36" s="200">
        <f t="shared" si="24"/>
        <v>0</v>
      </c>
      <c r="AK36" s="99"/>
      <c r="AL36" s="102"/>
      <c r="AM36" s="40"/>
      <c r="AN36" s="41"/>
    </row>
    <row r="37" spans="24:40" x14ac:dyDescent="0.25">
      <c r="X37" s="18" t="s">
        <v>29</v>
      </c>
      <c r="Y37" s="165">
        <f t="shared" si="20"/>
        <v>0</v>
      </c>
      <c r="Z37" s="164">
        <f t="shared" si="20"/>
        <v>0</v>
      </c>
      <c r="AA37" s="71">
        <f t="shared" si="21"/>
        <v>0</v>
      </c>
      <c r="AB37" s="128"/>
      <c r="AC37" s="200">
        <f t="shared" si="22"/>
        <v>0</v>
      </c>
      <c r="AD37" s="107"/>
      <c r="AE37" s="96"/>
      <c r="AF37" s="200">
        <f t="shared" si="23"/>
        <v>0</v>
      </c>
      <c r="AG37" s="99"/>
      <c r="AH37" s="102"/>
      <c r="AI37" s="96"/>
      <c r="AJ37" s="200">
        <f t="shared" si="24"/>
        <v>0</v>
      </c>
      <c r="AK37" s="99"/>
      <c r="AL37" s="102"/>
      <c r="AM37" s="40"/>
      <c r="AN37" s="41"/>
    </row>
    <row r="38" spans="24:40" x14ac:dyDescent="0.25">
      <c r="X38" s="18" t="s">
        <v>30</v>
      </c>
      <c r="Y38" s="165">
        <f t="shared" si="20"/>
        <v>0</v>
      </c>
      <c r="Z38" s="164">
        <f t="shared" si="20"/>
        <v>0</v>
      </c>
      <c r="AA38" s="71">
        <f t="shared" si="21"/>
        <v>0</v>
      </c>
      <c r="AB38" s="128"/>
      <c r="AC38" s="200">
        <f t="shared" si="22"/>
        <v>0</v>
      </c>
      <c r="AD38" s="107"/>
      <c r="AE38" s="96"/>
      <c r="AF38" s="200">
        <f t="shared" si="23"/>
        <v>0</v>
      </c>
      <c r="AG38" s="99"/>
      <c r="AH38" s="102"/>
      <c r="AI38" s="96"/>
      <c r="AJ38" s="200">
        <f t="shared" si="24"/>
        <v>0</v>
      </c>
      <c r="AK38" s="99"/>
      <c r="AL38" s="102"/>
      <c r="AM38" s="40"/>
      <c r="AN38" s="41"/>
    </row>
    <row r="39" spans="24:40" x14ac:dyDescent="0.25">
      <c r="X39" s="18" t="s">
        <v>31</v>
      </c>
      <c r="Y39" s="165">
        <f t="shared" si="20"/>
        <v>0</v>
      </c>
      <c r="Z39" s="164">
        <f t="shared" si="20"/>
        <v>0</v>
      </c>
      <c r="AA39" s="71">
        <f t="shared" si="21"/>
        <v>0</v>
      </c>
      <c r="AB39" s="128"/>
      <c r="AC39" s="200">
        <f t="shared" si="22"/>
        <v>0</v>
      </c>
      <c r="AD39" s="107"/>
      <c r="AE39" s="96"/>
      <c r="AF39" s="200">
        <f t="shared" si="23"/>
        <v>0</v>
      </c>
      <c r="AG39" s="99"/>
      <c r="AH39" s="102"/>
      <c r="AI39" s="96"/>
      <c r="AJ39" s="200">
        <f t="shared" si="24"/>
        <v>0</v>
      </c>
      <c r="AK39" s="99"/>
      <c r="AL39" s="102"/>
      <c r="AM39" s="40"/>
      <c r="AN39" s="41"/>
    </row>
    <row r="40" spans="24:40" x14ac:dyDescent="0.25">
      <c r="X40" s="18" t="s">
        <v>32</v>
      </c>
      <c r="Y40" s="165">
        <f t="shared" si="20"/>
        <v>0</v>
      </c>
      <c r="Z40" s="164">
        <f t="shared" si="20"/>
        <v>0</v>
      </c>
      <c r="AA40" s="71">
        <f t="shared" si="21"/>
        <v>0</v>
      </c>
      <c r="AB40" s="128"/>
      <c r="AC40" s="200">
        <f t="shared" si="22"/>
        <v>0</v>
      </c>
      <c r="AD40" s="107"/>
      <c r="AE40" s="96"/>
      <c r="AF40" s="200">
        <f t="shared" si="23"/>
        <v>0</v>
      </c>
      <c r="AG40" s="99"/>
      <c r="AH40" s="102"/>
      <c r="AI40" s="96"/>
      <c r="AJ40" s="200">
        <f t="shared" si="24"/>
        <v>0</v>
      </c>
      <c r="AK40" s="99"/>
      <c r="AL40" s="102"/>
      <c r="AM40" s="40"/>
      <c r="AN40" s="41"/>
    </row>
    <row r="41" spans="24:40" ht="15.75" thickBot="1" x14ac:dyDescent="0.3">
      <c r="X41" s="19" t="s">
        <v>33</v>
      </c>
      <c r="Y41" s="169">
        <f t="shared" si="20"/>
        <v>0</v>
      </c>
      <c r="Z41" s="170">
        <f t="shared" si="20"/>
        <v>0</v>
      </c>
      <c r="AA41" s="72">
        <f t="shared" si="21"/>
        <v>0</v>
      </c>
      <c r="AB41" s="129"/>
      <c r="AC41" s="201">
        <f t="shared" si="22"/>
        <v>0</v>
      </c>
      <c r="AD41" s="108"/>
      <c r="AE41" s="97"/>
      <c r="AF41" s="201">
        <f t="shared" si="23"/>
        <v>0</v>
      </c>
      <c r="AG41" s="100"/>
      <c r="AH41" s="103"/>
      <c r="AI41" s="97"/>
      <c r="AJ41" s="201">
        <f t="shared" si="24"/>
        <v>0</v>
      </c>
      <c r="AK41" s="100"/>
      <c r="AL41" s="103"/>
      <c r="AM41" s="40"/>
      <c r="AN41" s="41"/>
    </row>
    <row r="42" spans="24:40" ht="15.75" thickBot="1" x14ac:dyDescent="0.3">
      <c r="X42" s="19" t="s">
        <v>34</v>
      </c>
      <c r="Y42" s="172">
        <f>SUM(Y30:Y41)</f>
        <v>0</v>
      </c>
      <c r="Z42" s="173">
        <f t="shared" si="20"/>
        <v>0</v>
      </c>
      <c r="AA42" s="77">
        <f t="shared" si="21"/>
        <v>0</v>
      </c>
      <c r="AB42" s="197">
        <f>SUM(AB30:AB41)</f>
        <v>0</v>
      </c>
      <c r="AC42" s="198">
        <f>SUM(AC30:AC41)</f>
        <v>0</v>
      </c>
      <c r="AD42" s="77">
        <f t="shared" ref="AD42" si="25">IF(AB42&gt;0,AC42/AB42*100,0)</f>
        <v>0</v>
      </c>
      <c r="AE42" s="202">
        <f>SUM(AE30:AE41)</f>
        <v>0</v>
      </c>
      <c r="AF42" s="198">
        <f>SUM(AF30:AF41)</f>
        <v>0</v>
      </c>
      <c r="AG42" s="66"/>
      <c r="AH42" s="83"/>
      <c r="AI42" s="202">
        <f>SUM(AI30:AI41)</f>
        <v>0</v>
      </c>
      <c r="AJ42" s="198">
        <f>SUM(AJ30:AJ41)</f>
        <v>0</v>
      </c>
      <c r="AK42" s="66"/>
      <c r="AL42" s="83"/>
    </row>
    <row r="44" spans="24:40" ht="15.75" thickBot="1" x14ac:dyDescent="0.3"/>
    <row r="45" spans="24:40" ht="24" customHeight="1" thickBot="1" x14ac:dyDescent="0.4">
      <c r="Y45" s="326" t="s">
        <v>58</v>
      </c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7"/>
    </row>
    <row r="46" spans="24:40" ht="18.75" x14ac:dyDescent="0.3">
      <c r="X46" s="6" t="s">
        <v>12</v>
      </c>
      <c r="Y46" s="298" t="s">
        <v>37</v>
      </c>
      <c r="Z46" s="299"/>
      <c r="AA46" s="300"/>
      <c r="AB46" s="298" t="s">
        <v>64</v>
      </c>
      <c r="AC46" s="299"/>
      <c r="AD46" s="300"/>
      <c r="AE46" s="298" t="s">
        <v>65</v>
      </c>
      <c r="AF46" s="299"/>
      <c r="AG46" s="300"/>
      <c r="AH46" s="304"/>
      <c r="AI46" s="298" t="s">
        <v>44</v>
      </c>
      <c r="AJ46" s="299"/>
      <c r="AK46" s="300"/>
      <c r="AL46" s="304"/>
    </row>
    <row r="47" spans="24:40" x14ac:dyDescent="0.25">
      <c r="X47" s="7"/>
      <c r="Y47" s="24" t="s">
        <v>18</v>
      </c>
      <c r="Z47" s="44" t="s">
        <v>38</v>
      </c>
      <c r="AA47" s="26"/>
      <c r="AB47" s="24" t="s">
        <v>18</v>
      </c>
      <c r="AC47" s="44" t="s">
        <v>38</v>
      </c>
      <c r="AD47" s="26"/>
      <c r="AE47" s="24" t="s">
        <v>18</v>
      </c>
      <c r="AF47" s="44" t="s">
        <v>38</v>
      </c>
      <c r="AG47" s="26"/>
      <c r="AH47" s="25" t="s">
        <v>45</v>
      </c>
      <c r="AI47" s="24" t="s">
        <v>18</v>
      </c>
      <c r="AJ47" s="44" t="s">
        <v>38</v>
      </c>
      <c r="AK47" s="26"/>
      <c r="AL47" s="25" t="s">
        <v>45</v>
      </c>
    </row>
    <row r="48" spans="24:40" ht="15.75" thickBot="1" x14ac:dyDescent="0.3">
      <c r="X48" s="21"/>
      <c r="Y48" s="28" t="s">
        <v>39</v>
      </c>
      <c r="Z48" s="29" t="s">
        <v>39</v>
      </c>
      <c r="AA48" s="26" t="s">
        <v>21</v>
      </c>
      <c r="AB48" s="28" t="s">
        <v>39</v>
      </c>
      <c r="AC48" s="29" t="s">
        <v>39</v>
      </c>
      <c r="AD48" s="29" t="s">
        <v>21</v>
      </c>
      <c r="AE48" s="28" t="s">
        <v>39</v>
      </c>
      <c r="AF48" s="29" t="s">
        <v>39</v>
      </c>
      <c r="AG48" s="29" t="s">
        <v>21</v>
      </c>
      <c r="AH48" s="30" t="s">
        <v>46</v>
      </c>
      <c r="AI48" s="28" t="s">
        <v>39</v>
      </c>
      <c r="AJ48" s="29" t="s">
        <v>39</v>
      </c>
      <c r="AK48" s="29" t="s">
        <v>21</v>
      </c>
      <c r="AL48" s="30" t="s">
        <v>46</v>
      </c>
    </row>
    <row r="49" spans="24:38" x14ac:dyDescent="0.25">
      <c r="X49" s="20" t="s">
        <v>22</v>
      </c>
      <c r="Y49" s="161">
        <f>AB49+AE49+AI49</f>
        <v>0</v>
      </c>
      <c r="Z49" s="160">
        <f>AC49+AF49+AJ49</f>
        <v>0</v>
      </c>
      <c r="AA49" s="70">
        <f>IF(Y49&gt;0,Z49/Y49*100,0)</f>
        <v>0</v>
      </c>
      <c r="AB49" s="131"/>
      <c r="AC49" s="220">
        <f>AD49/100*AB49</f>
        <v>0</v>
      </c>
      <c r="AD49" s="120"/>
      <c r="AE49" s="119"/>
      <c r="AF49" s="220">
        <f>ABS(AG49/100*AE49)</f>
        <v>0</v>
      </c>
      <c r="AG49" s="121"/>
      <c r="AH49" s="122"/>
      <c r="AI49" s="119"/>
      <c r="AJ49" s="220">
        <f>AK49/100*AI49</f>
        <v>0</v>
      </c>
      <c r="AK49" s="121"/>
      <c r="AL49" s="122"/>
    </row>
    <row r="50" spans="24:38" x14ac:dyDescent="0.25">
      <c r="X50" s="18" t="s">
        <v>23</v>
      </c>
      <c r="Y50" s="165">
        <f t="shared" ref="Y50:Z61" si="26">AB50+AE50+AI50</f>
        <v>0</v>
      </c>
      <c r="Z50" s="164">
        <f t="shared" si="26"/>
        <v>0</v>
      </c>
      <c r="AA50" s="71">
        <f t="shared" ref="AA50:AA61" si="27">IF(Y50&gt;0,Z50/Y50*100,0)</f>
        <v>0</v>
      </c>
      <c r="AB50" s="128"/>
      <c r="AC50" s="200">
        <f t="shared" ref="AC50:AC60" si="28">AD50/100*AB50</f>
        <v>0</v>
      </c>
      <c r="AD50" s="107"/>
      <c r="AE50" s="96"/>
      <c r="AF50" s="200">
        <f t="shared" ref="AF50:AF60" si="29">ABS(AG50/100*AE50)</f>
        <v>0</v>
      </c>
      <c r="AG50" s="99"/>
      <c r="AH50" s="102"/>
      <c r="AI50" s="96"/>
      <c r="AJ50" s="200">
        <f t="shared" ref="AJ50:AJ60" si="30">AK50/100*AI50</f>
        <v>0</v>
      </c>
      <c r="AK50" s="99"/>
      <c r="AL50" s="102"/>
    </row>
    <row r="51" spans="24:38" x14ac:dyDescent="0.25">
      <c r="X51" s="18" t="s">
        <v>24</v>
      </c>
      <c r="Y51" s="165">
        <f t="shared" si="26"/>
        <v>0</v>
      </c>
      <c r="Z51" s="164">
        <f t="shared" si="26"/>
        <v>0</v>
      </c>
      <c r="AA51" s="71">
        <f t="shared" si="27"/>
        <v>0</v>
      </c>
      <c r="AB51" s="128"/>
      <c r="AC51" s="200">
        <f t="shared" si="28"/>
        <v>0</v>
      </c>
      <c r="AD51" s="107"/>
      <c r="AE51" s="96"/>
      <c r="AF51" s="200">
        <f t="shared" si="29"/>
        <v>0</v>
      </c>
      <c r="AG51" s="99"/>
      <c r="AH51" s="102"/>
      <c r="AI51" s="96"/>
      <c r="AJ51" s="200">
        <f t="shared" si="30"/>
        <v>0</v>
      </c>
      <c r="AK51" s="99"/>
      <c r="AL51" s="102"/>
    </row>
    <row r="52" spans="24:38" x14ac:dyDescent="0.25">
      <c r="X52" s="18" t="s">
        <v>25</v>
      </c>
      <c r="Y52" s="165">
        <f t="shared" si="26"/>
        <v>0</v>
      </c>
      <c r="Z52" s="164">
        <f t="shared" si="26"/>
        <v>0</v>
      </c>
      <c r="AA52" s="71">
        <f t="shared" si="27"/>
        <v>0</v>
      </c>
      <c r="AB52" s="128"/>
      <c r="AC52" s="200">
        <f t="shared" si="28"/>
        <v>0</v>
      </c>
      <c r="AD52" s="107"/>
      <c r="AE52" s="96"/>
      <c r="AF52" s="200">
        <f t="shared" si="29"/>
        <v>0</v>
      </c>
      <c r="AG52" s="99"/>
      <c r="AH52" s="102"/>
      <c r="AI52" s="96"/>
      <c r="AJ52" s="200">
        <f t="shared" si="30"/>
        <v>0</v>
      </c>
      <c r="AK52" s="99"/>
      <c r="AL52" s="102"/>
    </row>
    <row r="53" spans="24:38" x14ac:dyDescent="0.25">
      <c r="X53" s="18" t="s">
        <v>26</v>
      </c>
      <c r="Y53" s="165">
        <f t="shared" si="26"/>
        <v>0</v>
      </c>
      <c r="Z53" s="164">
        <f t="shared" si="26"/>
        <v>0</v>
      </c>
      <c r="AA53" s="71">
        <f t="shared" si="27"/>
        <v>0</v>
      </c>
      <c r="AB53" s="128"/>
      <c r="AC53" s="200">
        <f t="shared" si="28"/>
        <v>0</v>
      </c>
      <c r="AD53" s="107"/>
      <c r="AE53" s="96"/>
      <c r="AF53" s="200">
        <f t="shared" si="29"/>
        <v>0</v>
      </c>
      <c r="AG53" s="99"/>
      <c r="AH53" s="102"/>
      <c r="AI53" s="96"/>
      <c r="AJ53" s="200">
        <f t="shared" si="30"/>
        <v>0</v>
      </c>
      <c r="AK53" s="99"/>
      <c r="AL53" s="102"/>
    </row>
    <row r="54" spans="24:38" x14ac:dyDescent="0.25">
      <c r="X54" s="18" t="s">
        <v>27</v>
      </c>
      <c r="Y54" s="165">
        <f t="shared" si="26"/>
        <v>0</v>
      </c>
      <c r="Z54" s="164">
        <f t="shared" si="26"/>
        <v>0</v>
      </c>
      <c r="AA54" s="71">
        <f t="shared" si="27"/>
        <v>0</v>
      </c>
      <c r="AB54" s="128"/>
      <c r="AC54" s="200">
        <f t="shared" si="28"/>
        <v>0</v>
      </c>
      <c r="AD54" s="107"/>
      <c r="AE54" s="96"/>
      <c r="AF54" s="200">
        <f t="shared" si="29"/>
        <v>0</v>
      </c>
      <c r="AG54" s="99"/>
      <c r="AH54" s="102"/>
      <c r="AI54" s="96"/>
      <c r="AJ54" s="200">
        <f t="shared" si="30"/>
        <v>0</v>
      </c>
      <c r="AK54" s="99"/>
      <c r="AL54" s="102"/>
    </row>
    <row r="55" spans="24:38" x14ac:dyDescent="0.25">
      <c r="X55" s="18" t="s">
        <v>28</v>
      </c>
      <c r="Y55" s="165">
        <f t="shared" si="26"/>
        <v>0</v>
      </c>
      <c r="Z55" s="164">
        <f t="shared" si="26"/>
        <v>0</v>
      </c>
      <c r="AA55" s="71">
        <f t="shared" si="27"/>
        <v>0</v>
      </c>
      <c r="AB55" s="128"/>
      <c r="AC55" s="200">
        <f t="shared" si="28"/>
        <v>0</v>
      </c>
      <c r="AD55" s="107"/>
      <c r="AE55" s="96"/>
      <c r="AF55" s="200">
        <f t="shared" si="29"/>
        <v>0</v>
      </c>
      <c r="AG55" s="99"/>
      <c r="AH55" s="102"/>
      <c r="AI55" s="96"/>
      <c r="AJ55" s="200">
        <f t="shared" si="30"/>
        <v>0</v>
      </c>
      <c r="AK55" s="99"/>
      <c r="AL55" s="102"/>
    </row>
    <row r="56" spans="24:38" x14ac:dyDescent="0.25">
      <c r="X56" s="18" t="s">
        <v>29</v>
      </c>
      <c r="Y56" s="165">
        <f t="shared" si="26"/>
        <v>0</v>
      </c>
      <c r="Z56" s="164">
        <f t="shared" si="26"/>
        <v>0</v>
      </c>
      <c r="AA56" s="71">
        <f t="shared" si="27"/>
        <v>0</v>
      </c>
      <c r="AB56" s="128"/>
      <c r="AC56" s="200">
        <f t="shared" si="28"/>
        <v>0</v>
      </c>
      <c r="AD56" s="107"/>
      <c r="AE56" s="96"/>
      <c r="AF56" s="200">
        <f t="shared" si="29"/>
        <v>0</v>
      </c>
      <c r="AG56" s="99"/>
      <c r="AH56" s="102"/>
      <c r="AI56" s="96"/>
      <c r="AJ56" s="200">
        <f t="shared" si="30"/>
        <v>0</v>
      </c>
      <c r="AK56" s="99"/>
      <c r="AL56" s="102"/>
    </row>
    <row r="57" spans="24:38" x14ac:dyDescent="0.25">
      <c r="X57" s="18" t="s">
        <v>30</v>
      </c>
      <c r="Y57" s="165">
        <f t="shared" si="26"/>
        <v>0</v>
      </c>
      <c r="Z57" s="164">
        <f t="shared" si="26"/>
        <v>0</v>
      </c>
      <c r="AA57" s="71">
        <f t="shared" si="27"/>
        <v>0</v>
      </c>
      <c r="AB57" s="128"/>
      <c r="AC57" s="200">
        <f t="shared" si="28"/>
        <v>0</v>
      </c>
      <c r="AD57" s="107"/>
      <c r="AE57" s="96"/>
      <c r="AF57" s="200">
        <f t="shared" si="29"/>
        <v>0</v>
      </c>
      <c r="AG57" s="99"/>
      <c r="AH57" s="102"/>
      <c r="AI57" s="96"/>
      <c r="AJ57" s="200">
        <f t="shared" si="30"/>
        <v>0</v>
      </c>
      <c r="AK57" s="99"/>
      <c r="AL57" s="102"/>
    </row>
    <row r="58" spans="24:38" x14ac:dyDescent="0.25">
      <c r="X58" s="18" t="s">
        <v>31</v>
      </c>
      <c r="Y58" s="165">
        <f t="shared" si="26"/>
        <v>0</v>
      </c>
      <c r="Z58" s="164">
        <f t="shared" si="26"/>
        <v>0</v>
      </c>
      <c r="AA58" s="71">
        <f t="shared" si="27"/>
        <v>0</v>
      </c>
      <c r="AB58" s="128"/>
      <c r="AC58" s="200">
        <f t="shared" si="28"/>
        <v>0</v>
      </c>
      <c r="AD58" s="107"/>
      <c r="AE58" s="96"/>
      <c r="AF58" s="200">
        <f t="shared" si="29"/>
        <v>0</v>
      </c>
      <c r="AG58" s="99"/>
      <c r="AH58" s="102"/>
      <c r="AI58" s="96"/>
      <c r="AJ58" s="200">
        <f t="shared" si="30"/>
        <v>0</v>
      </c>
      <c r="AK58" s="99"/>
      <c r="AL58" s="102"/>
    </row>
    <row r="59" spans="24:38" x14ac:dyDescent="0.25">
      <c r="X59" s="18" t="s">
        <v>32</v>
      </c>
      <c r="Y59" s="165">
        <f t="shared" si="26"/>
        <v>0</v>
      </c>
      <c r="Z59" s="164">
        <f t="shared" si="26"/>
        <v>0</v>
      </c>
      <c r="AA59" s="71">
        <f t="shared" si="27"/>
        <v>0</v>
      </c>
      <c r="AB59" s="128"/>
      <c r="AC59" s="200">
        <f t="shared" si="28"/>
        <v>0</v>
      </c>
      <c r="AD59" s="107"/>
      <c r="AE59" s="96"/>
      <c r="AF59" s="200">
        <f t="shared" si="29"/>
        <v>0</v>
      </c>
      <c r="AG59" s="99"/>
      <c r="AH59" s="102"/>
      <c r="AI59" s="96"/>
      <c r="AJ59" s="200">
        <f t="shared" si="30"/>
        <v>0</v>
      </c>
      <c r="AK59" s="99"/>
      <c r="AL59" s="102"/>
    </row>
    <row r="60" spans="24:38" ht="15.75" thickBot="1" x14ac:dyDescent="0.3">
      <c r="X60" s="19" t="s">
        <v>33</v>
      </c>
      <c r="Y60" s="169">
        <f t="shared" si="26"/>
        <v>0</v>
      </c>
      <c r="Z60" s="170">
        <f t="shared" si="26"/>
        <v>0</v>
      </c>
      <c r="AA60" s="72">
        <f t="shared" si="27"/>
        <v>0</v>
      </c>
      <c r="AB60" s="129"/>
      <c r="AC60" s="201">
        <f t="shared" si="28"/>
        <v>0</v>
      </c>
      <c r="AD60" s="108"/>
      <c r="AE60" s="97"/>
      <c r="AF60" s="201">
        <f t="shared" si="29"/>
        <v>0</v>
      </c>
      <c r="AG60" s="100"/>
      <c r="AH60" s="103"/>
      <c r="AI60" s="97"/>
      <c r="AJ60" s="201">
        <f t="shared" si="30"/>
        <v>0</v>
      </c>
      <c r="AK60" s="100"/>
      <c r="AL60" s="103"/>
    </row>
    <row r="61" spans="24:38" ht="15.75" thickBot="1" x14ac:dyDescent="0.3">
      <c r="X61" s="19" t="s">
        <v>34</v>
      </c>
      <c r="Y61" s="172">
        <f>SUM(Y49:Y60)</f>
        <v>0</v>
      </c>
      <c r="Z61" s="173">
        <f t="shared" si="26"/>
        <v>0</v>
      </c>
      <c r="AA61" s="77">
        <f t="shared" si="27"/>
        <v>0</v>
      </c>
      <c r="AB61" s="197">
        <f>SUM(AB49:AB60)</f>
        <v>0</v>
      </c>
      <c r="AC61" s="198">
        <f>SUM(AC49:AC60)</f>
        <v>0</v>
      </c>
      <c r="AD61" s="77">
        <f t="shared" ref="AD61" si="31">IF(AB61&gt;0,AC61/AB61*100,0)</f>
        <v>0</v>
      </c>
      <c r="AE61" s="202">
        <f>SUM(AE49:AE60)</f>
        <v>0</v>
      </c>
      <c r="AF61" s="198">
        <f>SUM(AF49:AF60)</f>
        <v>0</v>
      </c>
      <c r="AG61" s="66"/>
      <c r="AH61" s="83"/>
      <c r="AI61" s="202">
        <f>SUM(AI49:AI60)</f>
        <v>0</v>
      </c>
      <c r="AJ61" s="198">
        <f>SUM(AJ49:AJ60)</f>
        <v>0</v>
      </c>
      <c r="AK61" s="66"/>
      <c r="AL61" s="83"/>
    </row>
  </sheetData>
  <sheetProtection algorithmName="SHA-512" hashValue="bfaybgLP9y6xJ/S6hd3pJYHOJV3W30Uer5pHNAcdKXd09pkd9XXxluddovYtyUjlrw60J9Qts/dXn+Dxh/YR9Q==" saltValue="1UqPykXmFLmyuA/VLszpdw==" spinCount="100000" sheet="1" scenarios="1"/>
  <mergeCells count="25">
    <mergeCell ref="AP8:AS8"/>
    <mergeCell ref="Y26:AL26"/>
    <mergeCell ref="E3:I3"/>
    <mergeCell ref="AB3:AF3"/>
    <mergeCell ref="C7:Q7"/>
    <mergeCell ref="Y7:AS7"/>
    <mergeCell ref="C8:E8"/>
    <mergeCell ref="F8:H8"/>
    <mergeCell ref="I8:K8"/>
    <mergeCell ref="L8:N8"/>
    <mergeCell ref="O8:Q8"/>
    <mergeCell ref="Y8:AA8"/>
    <mergeCell ref="Y46:AA46"/>
    <mergeCell ref="AB46:AD46"/>
    <mergeCell ref="AE46:AH46"/>
    <mergeCell ref="AI46:AL46"/>
    <mergeCell ref="AB8:AD8"/>
    <mergeCell ref="AE8:AH8"/>
    <mergeCell ref="AI8:AK8"/>
    <mergeCell ref="AL8:AO8"/>
    <mergeCell ref="Y27:AA27"/>
    <mergeCell ref="AB27:AD27"/>
    <mergeCell ref="AE27:AH27"/>
    <mergeCell ref="AI27:AL27"/>
    <mergeCell ref="Y45:AL4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0455-842D-426B-A7FC-049CE932AEE4}">
  <sheetPr>
    <tabColor theme="7" tint="0.59999389629810485"/>
  </sheetPr>
  <dimension ref="B1:AS61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4" max="24" width="22.28515625" customWidth="1"/>
    <col min="27" max="27" width="10" customWidth="1"/>
    <col min="30" max="30" width="8.5703125" customWidth="1"/>
    <col min="33" max="33" width="8.5703125" customWidth="1"/>
    <col min="34" max="34" width="23.28515625" customWidth="1"/>
    <col min="37" max="37" width="8.5703125" customWidth="1"/>
    <col min="38" max="38" width="15.140625" customWidth="1"/>
    <col min="40" max="40" width="8.5703125" customWidth="1"/>
    <col min="41" max="41" width="17.42578125" customWidth="1"/>
    <col min="44" max="44" width="8.5703125" customWidth="1"/>
    <col min="45" max="45" width="17.42578125" customWidth="1"/>
  </cols>
  <sheetData>
    <row r="1" spans="2:45" s="261" customFormat="1" ht="18.75" x14ac:dyDescent="0.3">
      <c r="B1" s="261" t="str">
        <f>Hovedark!B1</f>
        <v>Rapportering av CO2-Utslippsmålinger, versjon 1.0</v>
      </c>
      <c r="X1" s="261" t="str">
        <f>B1</f>
        <v>Rapportering av CO2-Utslippsmålinger, versjon 1.0</v>
      </c>
    </row>
    <row r="2" spans="2:45" ht="15.75" thickBot="1" x14ac:dyDescent="0.3"/>
    <row r="3" spans="2:45" ht="32.25" thickBot="1" x14ac:dyDescent="0.55000000000000004">
      <c r="B3" s="3" t="s">
        <v>40</v>
      </c>
      <c r="E3" s="272"/>
      <c r="F3" s="273"/>
      <c r="G3" s="273"/>
      <c r="H3" s="273"/>
      <c r="I3" s="274"/>
      <c r="X3" s="3" t="s">
        <v>40</v>
      </c>
      <c r="AB3" s="323" t="str">
        <f>IF(E3="","",E3)</f>
        <v/>
      </c>
      <c r="AC3" s="324"/>
      <c r="AD3" s="324"/>
      <c r="AE3" s="324"/>
      <c r="AF3" s="325"/>
    </row>
    <row r="4" spans="2:45" ht="15" customHeight="1" thickBot="1" x14ac:dyDescent="0.55000000000000004">
      <c r="G4" s="4"/>
    </row>
    <row r="5" spans="2:45" ht="32.25" thickBot="1" x14ac:dyDescent="0.55000000000000004">
      <c r="B5" s="3" t="s">
        <v>11</v>
      </c>
      <c r="E5" s="54">
        <f>Hovedark!E5</f>
        <v>2025</v>
      </c>
      <c r="G5" s="4"/>
      <c r="X5" s="3" t="s">
        <v>11</v>
      </c>
      <c r="AB5" s="54">
        <f>E5</f>
        <v>2025</v>
      </c>
    </row>
    <row r="6" spans="2:45" ht="15" customHeight="1" thickBot="1" x14ac:dyDescent="0.55000000000000004">
      <c r="B6" s="3"/>
      <c r="F6" s="4"/>
      <c r="G6" s="4"/>
    </row>
    <row r="7" spans="2:45" ht="24" thickBot="1" x14ac:dyDescent="0.4">
      <c r="C7" s="316" t="s">
        <v>54</v>
      </c>
      <c r="D7" s="317"/>
      <c r="E7" s="317"/>
      <c r="F7" s="317"/>
      <c r="G7" s="318"/>
      <c r="H7" s="318"/>
      <c r="I7" s="318"/>
      <c r="J7" s="318"/>
      <c r="K7" s="318"/>
      <c r="L7" s="319"/>
      <c r="M7" s="319"/>
      <c r="N7" s="319"/>
      <c r="O7" s="296"/>
      <c r="P7" s="296"/>
      <c r="Q7" s="297"/>
      <c r="Y7" s="326" t="s">
        <v>56</v>
      </c>
      <c r="Z7" s="327"/>
      <c r="AA7" s="327"/>
      <c r="AB7" s="327"/>
      <c r="AC7" s="328"/>
      <c r="AD7" s="328"/>
      <c r="AE7" s="328"/>
      <c r="AF7" s="328"/>
      <c r="AG7" s="328"/>
      <c r="AH7" s="328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</row>
    <row r="8" spans="2:45" ht="18.75" x14ac:dyDescent="0.3">
      <c r="B8" s="6" t="s">
        <v>12</v>
      </c>
      <c r="C8" s="320" t="s">
        <v>37</v>
      </c>
      <c r="D8" s="321"/>
      <c r="E8" s="322"/>
      <c r="F8" s="298" t="s">
        <v>56</v>
      </c>
      <c r="G8" s="299"/>
      <c r="H8" s="300"/>
      <c r="I8" s="298" t="s">
        <v>57</v>
      </c>
      <c r="J8" s="299"/>
      <c r="K8" s="300"/>
      <c r="L8" s="298" t="s">
        <v>58</v>
      </c>
      <c r="M8" s="299"/>
      <c r="N8" s="300"/>
      <c r="O8" s="298" t="s">
        <v>59</v>
      </c>
      <c r="P8" s="299"/>
      <c r="Q8" s="301"/>
      <c r="X8" s="6" t="s">
        <v>12</v>
      </c>
      <c r="Y8" s="298" t="s">
        <v>37</v>
      </c>
      <c r="Z8" s="299"/>
      <c r="AA8" s="300"/>
      <c r="AB8" s="298" t="s">
        <v>60</v>
      </c>
      <c r="AC8" s="299"/>
      <c r="AD8" s="300"/>
      <c r="AE8" s="298" t="s">
        <v>61</v>
      </c>
      <c r="AF8" s="299"/>
      <c r="AG8" s="300"/>
      <c r="AH8" s="304"/>
      <c r="AI8" s="298" t="s">
        <v>62</v>
      </c>
      <c r="AJ8" s="299"/>
      <c r="AK8" s="300"/>
      <c r="AL8" s="298" t="s">
        <v>63</v>
      </c>
      <c r="AM8" s="299"/>
      <c r="AN8" s="300"/>
      <c r="AO8" s="304"/>
      <c r="AP8" s="298" t="s">
        <v>44</v>
      </c>
      <c r="AQ8" s="299"/>
      <c r="AR8" s="300"/>
      <c r="AS8" s="304"/>
    </row>
    <row r="9" spans="2:45" x14ac:dyDescent="0.25">
      <c r="B9" s="7"/>
      <c r="C9" s="13" t="s">
        <v>18</v>
      </c>
      <c r="D9" s="34" t="s">
        <v>38</v>
      </c>
      <c r="E9" s="14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6"/>
      <c r="O9" s="24" t="s">
        <v>18</v>
      </c>
      <c r="P9" s="44" t="s">
        <v>38</v>
      </c>
      <c r="Q9" s="27"/>
      <c r="X9" s="7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4" t="s">
        <v>18</v>
      </c>
      <c r="AF9" s="44" t="s">
        <v>38</v>
      </c>
      <c r="AG9" s="26"/>
      <c r="AH9" s="25" t="s">
        <v>45</v>
      </c>
      <c r="AI9" s="24" t="s">
        <v>18</v>
      </c>
      <c r="AJ9" s="44" t="s">
        <v>38</v>
      </c>
      <c r="AK9" s="26"/>
      <c r="AL9" s="24" t="s">
        <v>18</v>
      </c>
      <c r="AM9" s="44" t="s">
        <v>38</v>
      </c>
      <c r="AN9" s="26"/>
      <c r="AO9" s="25" t="s">
        <v>45</v>
      </c>
      <c r="AP9" s="24" t="s">
        <v>18</v>
      </c>
      <c r="AQ9" s="44" t="s">
        <v>38</v>
      </c>
      <c r="AR9" s="26"/>
      <c r="AS9" s="25" t="s">
        <v>45</v>
      </c>
    </row>
    <row r="10" spans="2:45" ht="15.75" thickBot="1" x14ac:dyDescent="0.3">
      <c r="B10" s="21"/>
      <c r="C10" s="55" t="s">
        <v>39</v>
      </c>
      <c r="D10" s="56" t="s">
        <v>39</v>
      </c>
      <c r="E10" s="14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29" t="s">
        <v>21</v>
      </c>
      <c r="O10" s="28" t="s">
        <v>39</v>
      </c>
      <c r="P10" s="29" t="s">
        <v>39</v>
      </c>
      <c r="Q10" s="43" t="s">
        <v>21</v>
      </c>
      <c r="X10" s="21"/>
      <c r="Y10" s="28" t="s">
        <v>39</v>
      </c>
      <c r="Z10" s="29" t="s">
        <v>39</v>
      </c>
      <c r="AA10" s="26" t="s">
        <v>21</v>
      </c>
      <c r="AB10" s="28" t="s">
        <v>39</v>
      </c>
      <c r="AC10" s="29" t="s">
        <v>39</v>
      </c>
      <c r="AD10" s="29" t="s">
        <v>21</v>
      </c>
      <c r="AE10" s="28" t="s">
        <v>39</v>
      </c>
      <c r="AF10" s="29" t="s">
        <v>39</v>
      </c>
      <c r="AG10" s="29" t="s">
        <v>21</v>
      </c>
      <c r="AH10" s="30" t="s">
        <v>46</v>
      </c>
      <c r="AI10" s="28" t="s">
        <v>39</v>
      </c>
      <c r="AJ10" s="29" t="s">
        <v>39</v>
      </c>
      <c r="AK10" s="29" t="s">
        <v>21</v>
      </c>
      <c r="AL10" s="28" t="s">
        <v>39</v>
      </c>
      <c r="AM10" s="29" t="s">
        <v>39</v>
      </c>
      <c r="AN10" s="29" t="s">
        <v>21</v>
      </c>
      <c r="AO10" s="30" t="s">
        <v>46</v>
      </c>
      <c r="AP10" s="28" t="s">
        <v>39</v>
      </c>
      <c r="AQ10" s="29" t="s">
        <v>39</v>
      </c>
      <c r="AR10" s="29" t="s">
        <v>21</v>
      </c>
      <c r="AS10" s="30" t="s">
        <v>46</v>
      </c>
    </row>
    <row r="11" spans="2:45" x14ac:dyDescent="0.25">
      <c r="B11" s="20" t="s">
        <v>22</v>
      </c>
      <c r="C11" s="161">
        <f>F11+I11-L11-O11</f>
        <v>0</v>
      </c>
      <c r="D11" s="160">
        <f>SQRT(G11^2+J11^2+M11^2+P11^2)</f>
        <v>0</v>
      </c>
      <c r="E11" s="70">
        <f>IF(C11&gt;0,D11/C11*100,0)</f>
        <v>0</v>
      </c>
      <c r="F11" s="237">
        <f>Y11</f>
        <v>0</v>
      </c>
      <c r="G11" s="160">
        <f t="shared" ref="G11:H23" si="0">Z11</f>
        <v>0</v>
      </c>
      <c r="H11" s="70">
        <f t="shared" si="0"/>
        <v>0</v>
      </c>
      <c r="I11" s="161">
        <f>Y30</f>
        <v>0</v>
      </c>
      <c r="J11" s="160">
        <f t="shared" ref="J11:K23" si="1">Z30</f>
        <v>0</v>
      </c>
      <c r="K11" s="70">
        <f t="shared" si="1"/>
        <v>0</v>
      </c>
      <c r="L11" s="161">
        <f>Y49</f>
        <v>0</v>
      </c>
      <c r="M11" s="160">
        <f t="shared" ref="M11:N23" si="2">Z49</f>
        <v>0</v>
      </c>
      <c r="N11" s="70">
        <f t="shared" si="2"/>
        <v>0</v>
      </c>
      <c r="O11" s="95"/>
      <c r="P11" s="31">
        <f>Q11/100*O11</f>
        <v>0</v>
      </c>
      <c r="Q11" s="106"/>
      <c r="X11" s="20" t="s">
        <v>22</v>
      </c>
      <c r="Y11" s="161">
        <f>AB11+AE11+AI11+AL11+AP11</f>
        <v>0</v>
      </c>
      <c r="Z11" s="160">
        <f>AC11+AF11+AJ11+AM11+AQ11</f>
        <v>0</v>
      </c>
      <c r="AA11" s="70">
        <f>IF(Y11&gt;0,Z11/Y11*100,0)</f>
        <v>0</v>
      </c>
      <c r="AB11" s="123"/>
      <c r="AC11" s="240">
        <f>AD11/100*AB11</f>
        <v>0</v>
      </c>
      <c r="AD11" s="110"/>
      <c r="AE11" s="95"/>
      <c r="AF11" s="199">
        <f>ABS(AG11/100*AE11)</f>
        <v>0</v>
      </c>
      <c r="AG11" s="98"/>
      <c r="AH11" s="101"/>
      <c r="AI11" s="113"/>
      <c r="AJ11" s="194">
        <f>AK11/100*AI11</f>
        <v>0</v>
      </c>
      <c r="AK11" s="94"/>
      <c r="AL11" s="95"/>
      <c r="AM11" s="199">
        <f>ABS(AN11/100*AL11)</f>
        <v>0</v>
      </c>
      <c r="AN11" s="98"/>
      <c r="AO11" s="101"/>
      <c r="AP11" s="95"/>
      <c r="AQ11" s="199">
        <f>AR11/100*AP11</f>
        <v>0</v>
      </c>
      <c r="AR11" s="98"/>
      <c r="AS11" s="101"/>
    </row>
    <row r="12" spans="2:45" x14ac:dyDescent="0.25">
      <c r="B12" s="18" t="s">
        <v>23</v>
      </c>
      <c r="C12" s="165">
        <f t="shared" ref="C12:C23" si="3">F12+I12-L12-O12</f>
        <v>0</v>
      </c>
      <c r="D12" s="164">
        <f t="shared" ref="D12:D23" si="4">SQRT(G12^2+J12^2+M12^2+P12^2)</f>
        <v>0</v>
      </c>
      <c r="E12" s="71">
        <f t="shared" ref="E12:E23" si="5">IF(C12&gt;0,D12/C12*100,0)</f>
        <v>0</v>
      </c>
      <c r="F12" s="238">
        <f t="shared" ref="F12:F23" si="6">Y12</f>
        <v>0</v>
      </c>
      <c r="G12" s="164">
        <f t="shared" si="0"/>
        <v>0</v>
      </c>
      <c r="H12" s="71">
        <f t="shared" si="0"/>
        <v>0</v>
      </c>
      <c r="I12" s="165">
        <f t="shared" ref="I12:I23" si="7">Y31</f>
        <v>0</v>
      </c>
      <c r="J12" s="164">
        <f t="shared" si="1"/>
        <v>0</v>
      </c>
      <c r="K12" s="71">
        <f t="shared" si="1"/>
        <v>0</v>
      </c>
      <c r="L12" s="165">
        <f t="shared" ref="L12:L23" si="8">Y50</f>
        <v>0</v>
      </c>
      <c r="M12" s="164">
        <f t="shared" si="2"/>
        <v>0</v>
      </c>
      <c r="N12" s="71">
        <f t="shared" si="2"/>
        <v>0</v>
      </c>
      <c r="O12" s="96"/>
      <c r="P12" s="32">
        <f t="shared" ref="P12:P22" si="9">Q12/100*O12</f>
        <v>0</v>
      </c>
      <c r="Q12" s="107"/>
      <c r="X12" s="18" t="s">
        <v>23</v>
      </c>
      <c r="Y12" s="165">
        <f t="shared" ref="Y12:Z23" si="10">AB12+AE12+AI12+AL12+AP12</f>
        <v>0</v>
      </c>
      <c r="Z12" s="164">
        <f t="shared" si="10"/>
        <v>0</v>
      </c>
      <c r="AA12" s="71">
        <f t="shared" ref="AA12:AA23" si="11">IF(Y12&gt;0,Z12/Y12*100,0)</f>
        <v>0</v>
      </c>
      <c r="AB12" s="92"/>
      <c r="AC12" s="195">
        <f t="shared" ref="AC12:AC22" si="12">AD12/100*AB12</f>
        <v>0</v>
      </c>
      <c r="AD12" s="111"/>
      <c r="AE12" s="96"/>
      <c r="AF12" s="200">
        <f t="shared" ref="AF12:AF22" si="13">ABS(AG12/100*AE12)</f>
        <v>0</v>
      </c>
      <c r="AG12" s="99"/>
      <c r="AH12" s="102"/>
      <c r="AI12" s="109"/>
      <c r="AJ12" s="195">
        <f t="shared" ref="AJ12:AJ22" si="14">AK12/100*AI12</f>
        <v>0</v>
      </c>
      <c r="AK12" s="94"/>
      <c r="AL12" s="96"/>
      <c r="AM12" s="200">
        <f t="shared" ref="AM12:AM22" si="15">ABS(AN12/100*AL12)</f>
        <v>0</v>
      </c>
      <c r="AN12" s="99"/>
      <c r="AO12" s="102"/>
      <c r="AP12" s="96"/>
      <c r="AQ12" s="200">
        <f t="shared" ref="AQ12:AQ22" si="16">AR12/100*AP12</f>
        <v>0</v>
      </c>
      <c r="AR12" s="99"/>
      <c r="AS12" s="102"/>
    </row>
    <row r="13" spans="2:45" x14ac:dyDescent="0.25">
      <c r="B13" s="18" t="s">
        <v>24</v>
      </c>
      <c r="C13" s="165">
        <f t="shared" si="3"/>
        <v>0</v>
      </c>
      <c r="D13" s="164">
        <f t="shared" si="4"/>
        <v>0</v>
      </c>
      <c r="E13" s="71">
        <f t="shared" si="5"/>
        <v>0</v>
      </c>
      <c r="F13" s="238">
        <f t="shared" si="6"/>
        <v>0</v>
      </c>
      <c r="G13" s="164">
        <f t="shared" si="0"/>
        <v>0</v>
      </c>
      <c r="H13" s="71">
        <f t="shared" si="0"/>
        <v>0</v>
      </c>
      <c r="I13" s="165">
        <f t="shared" si="7"/>
        <v>0</v>
      </c>
      <c r="J13" s="164">
        <f t="shared" si="1"/>
        <v>0</v>
      </c>
      <c r="K13" s="71">
        <f t="shared" si="1"/>
        <v>0</v>
      </c>
      <c r="L13" s="165">
        <f t="shared" si="8"/>
        <v>0</v>
      </c>
      <c r="M13" s="164">
        <f t="shared" si="2"/>
        <v>0</v>
      </c>
      <c r="N13" s="71">
        <f t="shared" si="2"/>
        <v>0</v>
      </c>
      <c r="O13" s="96"/>
      <c r="P13" s="32">
        <f t="shared" si="9"/>
        <v>0</v>
      </c>
      <c r="Q13" s="107"/>
      <c r="X13" s="18" t="s">
        <v>24</v>
      </c>
      <c r="Y13" s="165">
        <f t="shared" si="10"/>
        <v>0</v>
      </c>
      <c r="Z13" s="164">
        <f t="shared" si="10"/>
        <v>0</v>
      </c>
      <c r="AA13" s="71">
        <f t="shared" si="11"/>
        <v>0</v>
      </c>
      <c r="AB13" s="92"/>
      <c r="AC13" s="195">
        <f t="shared" si="12"/>
        <v>0</v>
      </c>
      <c r="AD13" s="111"/>
      <c r="AE13" s="96"/>
      <c r="AF13" s="200">
        <f t="shared" si="13"/>
        <v>0</v>
      </c>
      <c r="AG13" s="99"/>
      <c r="AH13" s="102"/>
      <c r="AI13" s="109"/>
      <c r="AJ13" s="195">
        <f t="shared" si="14"/>
        <v>0</v>
      </c>
      <c r="AK13" s="94"/>
      <c r="AL13" s="96"/>
      <c r="AM13" s="200">
        <f t="shared" si="15"/>
        <v>0</v>
      </c>
      <c r="AN13" s="99"/>
      <c r="AO13" s="102"/>
      <c r="AP13" s="96"/>
      <c r="AQ13" s="200">
        <f t="shared" si="16"/>
        <v>0</v>
      </c>
      <c r="AR13" s="99"/>
      <c r="AS13" s="102"/>
    </row>
    <row r="14" spans="2:45" x14ac:dyDescent="0.25">
      <c r="B14" s="18" t="s">
        <v>25</v>
      </c>
      <c r="C14" s="165">
        <f t="shared" si="3"/>
        <v>0</v>
      </c>
      <c r="D14" s="164">
        <f t="shared" si="4"/>
        <v>0</v>
      </c>
      <c r="E14" s="71">
        <f t="shared" si="5"/>
        <v>0</v>
      </c>
      <c r="F14" s="238">
        <f t="shared" si="6"/>
        <v>0</v>
      </c>
      <c r="G14" s="164">
        <f t="shared" si="0"/>
        <v>0</v>
      </c>
      <c r="H14" s="71">
        <f t="shared" si="0"/>
        <v>0</v>
      </c>
      <c r="I14" s="165">
        <f t="shared" si="7"/>
        <v>0</v>
      </c>
      <c r="J14" s="164">
        <f t="shared" si="1"/>
        <v>0</v>
      </c>
      <c r="K14" s="71">
        <f t="shared" si="1"/>
        <v>0</v>
      </c>
      <c r="L14" s="165">
        <f t="shared" si="8"/>
        <v>0</v>
      </c>
      <c r="M14" s="164">
        <f t="shared" si="2"/>
        <v>0</v>
      </c>
      <c r="N14" s="71">
        <f t="shared" si="2"/>
        <v>0</v>
      </c>
      <c r="O14" s="96"/>
      <c r="P14" s="32">
        <f t="shared" si="9"/>
        <v>0</v>
      </c>
      <c r="Q14" s="107"/>
      <c r="X14" s="18" t="s">
        <v>25</v>
      </c>
      <c r="Y14" s="165">
        <f t="shared" si="10"/>
        <v>0</v>
      </c>
      <c r="Z14" s="164">
        <f t="shared" si="10"/>
        <v>0</v>
      </c>
      <c r="AA14" s="71">
        <f t="shared" si="11"/>
        <v>0</v>
      </c>
      <c r="AB14" s="92"/>
      <c r="AC14" s="195">
        <f t="shared" si="12"/>
        <v>0</v>
      </c>
      <c r="AD14" s="111"/>
      <c r="AE14" s="96"/>
      <c r="AF14" s="200">
        <f t="shared" si="13"/>
        <v>0</v>
      </c>
      <c r="AG14" s="99"/>
      <c r="AH14" s="102"/>
      <c r="AI14" s="109"/>
      <c r="AJ14" s="195">
        <f t="shared" si="14"/>
        <v>0</v>
      </c>
      <c r="AK14" s="94"/>
      <c r="AL14" s="96"/>
      <c r="AM14" s="200">
        <f t="shared" si="15"/>
        <v>0</v>
      </c>
      <c r="AN14" s="99"/>
      <c r="AO14" s="102"/>
      <c r="AP14" s="96"/>
      <c r="AQ14" s="200">
        <f t="shared" si="16"/>
        <v>0</v>
      </c>
      <c r="AR14" s="99"/>
      <c r="AS14" s="102"/>
    </row>
    <row r="15" spans="2:45" x14ac:dyDescent="0.25">
      <c r="B15" s="18" t="s">
        <v>26</v>
      </c>
      <c r="C15" s="165">
        <f t="shared" si="3"/>
        <v>0</v>
      </c>
      <c r="D15" s="164">
        <f t="shared" si="4"/>
        <v>0</v>
      </c>
      <c r="E15" s="71">
        <f t="shared" si="5"/>
        <v>0</v>
      </c>
      <c r="F15" s="238">
        <f t="shared" si="6"/>
        <v>0</v>
      </c>
      <c r="G15" s="164">
        <f t="shared" si="0"/>
        <v>0</v>
      </c>
      <c r="H15" s="71">
        <f t="shared" si="0"/>
        <v>0</v>
      </c>
      <c r="I15" s="165">
        <f t="shared" si="7"/>
        <v>0</v>
      </c>
      <c r="J15" s="164">
        <f t="shared" si="1"/>
        <v>0</v>
      </c>
      <c r="K15" s="71">
        <f t="shared" si="1"/>
        <v>0</v>
      </c>
      <c r="L15" s="165">
        <f t="shared" si="8"/>
        <v>0</v>
      </c>
      <c r="M15" s="164">
        <f t="shared" si="2"/>
        <v>0</v>
      </c>
      <c r="N15" s="71">
        <f t="shared" si="2"/>
        <v>0</v>
      </c>
      <c r="O15" s="96"/>
      <c r="P15" s="32">
        <f t="shared" si="9"/>
        <v>0</v>
      </c>
      <c r="Q15" s="107"/>
      <c r="X15" s="18" t="s">
        <v>26</v>
      </c>
      <c r="Y15" s="165">
        <f t="shared" si="10"/>
        <v>0</v>
      </c>
      <c r="Z15" s="164">
        <f t="shared" si="10"/>
        <v>0</v>
      </c>
      <c r="AA15" s="71">
        <f t="shared" si="11"/>
        <v>0</v>
      </c>
      <c r="AB15" s="92"/>
      <c r="AC15" s="195">
        <f t="shared" si="12"/>
        <v>0</v>
      </c>
      <c r="AD15" s="111"/>
      <c r="AE15" s="96"/>
      <c r="AF15" s="200">
        <f t="shared" si="13"/>
        <v>0</v>
      </c>
      <c r="AG15" s="99"/>
      <c r="AH15" s="102"/>
      <c r="AI15" s="109"/>
      <c r="AJ15" s="195">
        <f t="shared" si="14"/>
        <v>0</v>
      </c>
      <c r="AK15" s="94"/>
      <c r="AL15" s="96"/>
      <c r="AM15" s="200">
        <f t="shared" si="15"/>
        <v>0</v>
      </c>
      <c r="AN15" s="99"/>
      <c r="AO15" s="102"/>
      <c r="AP15" s="96"/>
      <c r="AQ15" s="200">
        <f t="shared" si="16"/>
        <v>0</v>
      </c>
      <c r="AR15" s="99"/>
      <c r="AS15" s="102"/>
    </row>
    <row r="16" spans="2:45" x14ac:dyDescent="0.25">
      <c r="B16" s="18" t="s">
        <v>27</v>
      </c>
      <c r="C16" s="165">
        <f t="shared" si="3"/>
        <v>0</v>
      </c>
      <c r="D16" s="164">
        <f t="shared" si="4"/>
        <v>0</v>
      </c>
      <c r="E16" s="71">
        <f t="shared" si="5"/>
        <v>0</v>
      </c>
      <c r="F16" s="238">
        <f t="shared" si="6"/>
        <v>0</v>
      </c>
      <c r="G16" s="164">
        <f t="shared" si="0"/>
        <v>0</v>
      </c>
      <c r="H16" s="71">
        <f t="shared" si="0"/>
        <v>0</v>
      </c>
      <c r="I16" s="165">
        <f t="shared" si="7"/>
        <v>0</v>
      </c>
      <c r="J16" s="164">
        <f t="shared" si="1"/>
        <v>0</v>
      </c>
      <c r="K16" s="71">
        <f t="shared" si="1"/>
        <v>0</v>
      </c>
      <c r="L16" s="165">
        <f t="shared" si="8"/>
        <v>0</v>
      </c>
      <c r="M16" s="164">
        <f t="shared" si="2"/>
        <v>0</v>
      </c>
      <c r="N16" s="71">
        <f t="shared" si="2"/>
        <v>0</v>
      </c>
      <c r="O16" s="96"/>
      <c r="P16" s="32">
        <f t="shared" si="9"/>
        <v>0</v>
      </c>
      <c r="Q16" s="107"/>
      <c r="X16" s="18" t="s">
        <v>27</v>
      </c>
      <c r="Y16" s="165">
        <f t="shared" si="10"/>
        <v>0</v>
      </c>
      <c r="Z16" s="164">
        <f t="shared" si="10"/>
        <v>0</v>
      </c>
      <c r="AA16" s="71">
        <f t="shared" si="11"/>
        <v>0</v>
      </c>
      <c r="AB16" s="92"/>
      <c r="AC16" s="195">
        <f t="shared" si="12"/>
        <v>0</v>
      </c>
      <c r="AD16" s="111"/>
      <c r="AE16" s="96"/>
      <c r="AF16" s="200">
        <f t="shared" si="13"/>
        <v>0</v>
      </c>
      <c r="AG16" s="99"/>
      <c r="AH16" s="102"/>
      <c r="AI16" s="109"/>
      <c r="AJ16" s="195">
        <f t="shared" si="14"/>
        <v>0</v>
      </c>
      <c r="AK16" s="94"/>
      <c r="AL16" s="96"/>
      <c r="AM16" s="200">
        <f t="shared" si="15"/>
        <v>0</v>
      </c>
      <c r="AN16" s="99"/>
      <c r="AO16" s="102"/>
      <c r="AP16" s="96"/>
      <c r="AQ16" s="200">
        <f t="shared" si="16"/>
        <v>0</v>
      </c>
      <c r="AR16" s="99"/>
      <c r="AS16" s="102"/>
    </row>
    <row r="17" spans="2:45" x14ac:dyDescent="0.25">
      <c r="B17" s="18" t="s">
        <v>28</v>
      </c>
      <c r="C17" s="165">
        <f t="shared" si="3"/>
        <v>0</v>
      </c>
      <c r="D17" s="164">
        <f t="shared" si="4"/>
        <v>0</v>
      </c>
      <c r="E17" s="71">
        <f t="shared" si="5"/>
        <v>0</v>
      </c>
      <c r="F17" s="238">
        <f t="shared" si="6"/>
        <v>0</v>
      </c>
      <c r="G17" s="164">
        <f t="shared" si="0"/>
        <v>0</v>
      </c>
      <c r="H17" s="71">
        <f t="shared" si="0"/>
        <v>0</v>
      </c>
      <c r="I17" s="165">
        <f t="shared" si="7"/>
        <v>0</v>
      </c>
      <c r="J17" s="164">
        <f t="shared" si="1"/>
        <v>0</v>
      </c>
      <c r="K17" s="71">
        <f t="shared" si="1"/>
        <v>0</v>
      </c>
      <c r="L17" s="165">
        <f t="shared" si="8"/>
        <v>0</v>
      </c>
      <c r="M17" s="164">
        <f t="shared" si="2"/>
        <v>0</v>
      </c>
      <c r="N17" s="71">
        <f t="shared" si="2"/>
        <v>0</v>
      </c>
      <c r="O17" s="96"/>
      <c r="P17" s="32">
        <f t="shared" si="9"/>
        <v>0</v>
      </c>
      <c r="Q17" s="107"/>
      <c r="X17" s="18" t="s">
        <v>28</v>
      </c>
      <c r="Y17" s="165">
        <f t="shared" si="10"/>
        <v>0</v>
      </c>
      <c r="Z17" s="164">
        <f t="shared" si="10"/>
        <v>0</v>
      </c>
      <c r="AA17" s="71">
        <f t="shared" si="11"/>
        <v>0</v>
      </c>
      <c r="AB17" s="92"/>
      <c r="AC17" s="195">
        <f t="shared" si="12"/>
        <v>0</v>
      </c>
      <c r="AD17" s="111"/>
      <c r="AE17" s="96"/>
      <c r="AF17" s="200">
        <f t="shared" si="13"/>
        <v>0</v>
      </c>
      <c r="AG17" s="99"/>
      <c r="AH17" s="102"/>
      <c r="AI17" s="109"/>
      <c r="AJ17" s="195">
        <f t="shared" si="14"/>
        <v>0</v>
      </c>
      <c r="AK17" s="94"/>
      <c r="AL17" s="96"/>
      <c r="AM17" s="200">
        <f t="shared" si="15"/>
        <v>0</v>
      </c>
      <c r="AN17" s="99"/>
      <c r="AO17" s="102"/>
      <c r="AP17" s="96"/>
      <c r="AQ17" s="200">
        <f t="shared" si="16"/>
        <v>0</v>
      </c>
      <c r="AR17" s="99"/>
      <c r="AS17" s="102"/>
    </row>
    <row r="18" spans="2:45" x14ac:dyDescent="0.25">
      <c r="B18" s="18" t="s">
        <v>29</v>
      </c>
      <c r="C18" s="165">
        <f t="shared" si="3"/>
        <v>0</v>
      </c>
      <c r="D18" s="164">
        <f t="shared" si="4"/>
        <v>0</v>
      </c>
      <c r="E18" s="71">
        <f t="shared" si="5"/>
        <v>0</v>
      </c>
      <c r="F18" s="238">
        <f t="shared" si="6"/>
        <v>0</v>
      </c>
      <c r="G18" s="164">
        <f t="shared" si="0"/>
        <v>0</v>
      </c>
      <c r="H18" s="71">
        <f t="shared" si="0"/>
        <v>0</v>
      </c>
      <c r="I18" s="165">
        <f t="shared" si="7"/>
        <v>0</v>
      </c>
      <c r="J18" s="164">
        <f t="shared" si="1"/>
        <v>0</v>
      </c>
      <c r="K18" s="71">
        <f t="shared" si="1"/>
        <v>0</v>
      </c>
      <c r="L18" s="165">
        <f t="shared" si="8"/>
        <v>0</v>
      </c>
      <c r="M18" s="164">
        <f t="shared" si="2"/>
        <v>0</v>
      </c>
      <c r="N18" s="71">
        <f t="shared" si="2"/>
        <v>0</v>
      </c>
      <c r="O18" s="96"/>
      <c r="P18" s="32">
        <f t="shared" si="9"/>
        <v>0</v>
      </c>
      <c r="Q18" s="107"/>
      <c r="X18" s="18" t="s">
        <v>29</v>
      </c>
      <c r="Y18" s="165">
        <f t="shared" si="10"/>
        <v>0</v>
      </c>
      <c r="Z18" s="164">
        <f t="shared" si="10"/>
        <v>0</v>
      </c>
      <c r="AA18" s="71">
        <f t="shared" si="11"/>
        <v>0</v>
      </c>
      <c r="AB18" s="92"/>
      <c r="AC18" s="195">
        <f t="shared" si="12"/>
        <v>0</v>
      </c>
      <c r="AD18" s="111"/>
      <c r="AE18" s="96"/>
      <c r="AF18" s="200">
        <f t="shared" si="13"/>
        <v>0</v>
      </c>
      <c r="AG18" s="99"/>
      <c r="AH18" s="102"/>
      <c r="AI18" s="109"/>
      <c r="AJ18" s="195">
        <f t="shared" si="14"/>
        <v>0</v>
      </c>
      <c r="AK18" s="94"/>
      <c r="AL18" s="96"/>
      <c r="AM18" s="200">
        <f t="shared" si="15"/>
        <v>0</v>
      </c>
      <c r="AN18" s="99"/>
      <c r="AO18" s="102"/>
      <c r="AP18" s="96"/>
      <c r="AQ18" s="200">
        <f t="shared" si="16"/>
        <v>0</v>
      </c>
      <c r="AR18" s="99"/>
      <c r="AS18" s="102"/>
    </row>
    <row r="19" spans="2:45" x14ac:dyDescent="0.25">
      <c r="B19" s="18" t="s">
        <v>30</v>
      </c>
      <c r="C19" s="165">
        <f t="shared" si="3"/>
        <v>0</v>
      </c>
      <c r="D19" s="164">
        <f t="shared" si="4"/>
        <v>0</v>
      </c>
      <c r="E19" s="71">
        <f t="shared" si="5"/>
        <v>0</v>
      </c>
      <c r="F19" s="238">
        <f t="shared" si="6"/>
        <v>0</v>
      </c>
      <c r="G19" s="164">
        <f t="shared" si="0"/>
        <v>0</v>
      </c>
      <c r="H19" s="71">
        <f t="shared" si="0"/>
        <v>0</v>
      </c>
      <c r="I19" s="165">
        <f t="shared" si="7"/>
        <v>0</v>
      </c>
      <c r="J19" s="164">
        <f t="shared" si="1"/>
        <v>0</v>
      </c>
      <c r="K19" s="71">
        <f t="shared" si="1"/>
        <v>0</v>
      </c>
      <c r="L19" s="165">
        <f t="shared" si="8"/>
        <v>0</v>
      </c>
      <c r="M19" s="164">
        <f t="shared" si="2"/>
        <v>0</v>
      </c>
      <c r="N19" s="71">
        <f t="shared" si="2"/>
        <v>0</v>
      </c>
      <c r="O19" s="96"/>
      <c r="P19" s="32">
        <f t="shared" si="9"/>
        <v>0</v>
      </c>
      <c r="Q19" s="107"/>
      <c r="X19" s="18" t="s">
        <v>30</v>
      </c>
      <c r="Y19" s="165">
        <f t="shared" si="10"/>
        <v>0</v>
      </c>
      <c r="Z19" s="164">
        <f t="shared" si="10"/>
        <v>0</v>
      </c>
      <c r="AA19" s="71">
        <f t="shared" si="11"/>
        <v>0</v>
      </c>
      <c r="AB19" s="92"/>
      <c r="AC19" s="195">
        <f t="shared" si="12"/>
        <v>0</v>
      </c>
      <c r="AD19" s="111"/>
      <c r="AE19" s="96"/>
      <c r="AF19" s="200">
        <f t="shared" si="13"/>
        <v>0</v>
      </c>
      <c r="AG19" s="99"/>
      <c r="AH19" s="102"/>
      <c r="AI19" s="109"/>
      <c r="AJ19" s="195">
        <f t="shared" si="14"/>
        <v>0</v>
      </c>
      <c r="AK19" s="94"/>
      <c r="AL19" s="96"/>
      <c r="AM19" s="200">
        <f t="shared" si="15"/>
        <v>0</v>
      </c>
      <c r="AN19" s="99"/>
      <c r="AO19" s="102"/>
      <c r="AP19" s="96"/>
      <c r="AQ19" s="200">
        <f t="shared" si="16"/>
        <v>0</v>
      </c>
      <c r="AR19" s="99"/>
      <c r="AS19" s="102"/>
    </row>
    <row r="20" spans="2:45" x14ac:dyDescent="0.25">
      <c r="B20" s="18" t="s">
        <v>31</v>
      </c>
      <c r="C20" s="165">
        <f t="shared" si="3"/>
        <v>0</v>
      </c>
      <c r="D20" s="164">
        <f t="shared" si="4"/>
        <v>0</v>
      </c>
      <c r="E20" s="71">
        <f t="shared" si="5"/>
        <v>0</v>
      </c>
      <c r="F20" s="238">
        <f t="shared" si="6"/>
        <v>0</v>
      </c>
      <c r="G20" s="164">
        <f t="shared" si="0"/>
        <v>0</v>
      </c>
      <c r="H20" s="71">
        <f t="shared" si="0"/>
        <v>0</v>
      </c>
      <c r="I20" s="165">
        <f t="shared" si="7"/>
        <v>0</v>
      </c>
      <c r="J20" s="164">
        <f t="shared" si="1"/>
        <v>0</v>
      </c>
      <c r="K20" s="71">
        <f t="shared" si="1"/>
        <v>0</v>
      </c>
      <c r="L20" s="165">
        <f t="shared" si="8"/>
        <v>0</v>
      </c>
      <c r="M20" s="164">
        <f t="shared" si="2"/>
        <v>0</v>
      </c>
      <c r="N20" s="71">
        <f t="shared" si="2"/>
        <v>0</v>
      </c>
      <c r="O20" s="96"/>
      <c r="P20" s="32">
        <f t="shared" si="9"/>
        <v>0</v>
      </c>
      <c r="Q20" s="107"/>
      <c r="X20" s="18" t="s">
        <v>31</v>
      </c>
      <c r="Y20" s="165">
        <f t="shared" si="10"/>
        <v>0</v>
      </c>
      <c r="Z20" s="164">
        <f t="shared" si="10"/>
        <v>0</v>
      </c>
      <c r="AA20" s="71">
        <f t="shared" si="11"/>
        <v>0</v>
      </c>
      <c r="AB20" s="92"/>
      <c r="AC20" s="195">
        <f t="shared" si="12"/>
        <v>0</v>
      </c>
      <c r="AD20" s="111"/>
      <c r="AE20" s="96"/>
      <c r="AF20" s="200">
        <f t="shared" si="13"/>
        <v>0</v>
      </c>
      <c r="AG20" s="99"/>
      <c r="AH20" s="102"/>
      <c r="AI20" s="109"/>
      <c r="AJ20" s="195">
        <f t="shared" si="14"/>
        <v>0</v>
      </c>
      <c r="AK20" s="94"/>
      <c r="AL20" s="96"/>
      <c r="AM20" s="200">
        <f t="shared" si="15"/>
        <v>0</v>
      </c>
      <c r="AN20" s="99"/>
      <c r="AO20" s="102"/>
      <c r="AP20" s="96"/>
      <c r="AQ20" s="200">
        <f t="shared" si="16"/>
        <v>0</v>
      </c>
      <c r="AR20" s="99"/>
      <c r="AS20" s="102"/>
    </row>
    <row r="21" spans="2:45" x14ac:dyDescent="0.25">
      <c r="B21" s="18" t="s">
        <v>32</v>
      </c>
      <c r="C21" s="165">
        <f t="shared" si="3"/>
        <v>0</v>
      </c>
      <c r="D21" s="164">
        <f t="shared" si="4"/>
        <v>0</v>
      </c>
      <c r="E21" s="71">
        <f t="shared" si="5"/>
        <v>0</v>
      </c>
      <c r="F21" s="238">
        <f t="shared" si="6"/>
        <v>0</v>
      </c>
      <c r="G21" s="164">
        <f t="shared" si="0"/>
        <v>0</v>
      </c>
      <c r="H21" s="71">
        <f t="shared" si="0"/>
        <v>0</v>
      </c>
      <c r="I21" s="165">
        <f t="shared" si="7"/>
        <v>0</v>
      </c>
      <c r="J21" s="164">
        <f t="shared" si="1"/>
        <v>0</v>
      </c>
      <c r="K21" s="71">
        <f t="shared" si="1"/>
        <v>0</v>
      </c>
      <c r="L21" s="165">
        <f t="shared" si="8"/>
        <v>0</v>
      </c>
      <c r="M21" s="164">
        <f t="shared" si="2"/>
        <v>0</v>
      </c>
      <c r="N21" s="71">
        <f t="shared" si="2"/>
        <v>0</v>
      </c>
      <c r="O21" s="96"/>
      <c r="P21" s="32">
        <f t="shared" si="9"/>
        <v>0</v>
      </c>
      <c r="Q21" s="107"/>
      <c r="X21" s="18" t="s">
        <v>32</v>
      </c>
      <c r="Y21" s="165">
        <f t="shared" si="10"/>
        <v>0</v>
      </c>
      <c r="Z21" s="164">
        <f t="shared" si="10"/>
        <v>0</v>
      </c>
      <c r="AA21" s="71">
        <f t="shared" si="11"/>
        <v>0</v>
      </c>
      <c r="AB21" s="92"/>
      <c r="AC21" s="195">
        <f t="shared" si="12"/>
        <v>0</v>
      </c>
      <c r="AD21" s="111"/>
      <c r="AE21" s="96"/>
      <c r="AF21" s="200">
        <f t="shared" si="13"/>
        <v>0</v>
      </c>
      <c r="AG21" s="99"/>
      <c r="AH21" s="102"/>
      <c r="AI21" s="109"/>
      <c r="AJ21" s="195">
        <f t="shared" si="14"/>
        <v>0</v>
      </c>
      <c r="AK21" s="94"/>
      <c r="AL21" s="96"/>
      <c r="AM21" s="200">
        <f t="shared" si="15"/>
        <v>0</v>
      </c>
      <c r="AN21" s="99"/>
      <c r="AO21" s="102"/>
      <c r="AP21" s="96"/>
      <c r="AQ21" s="200">
        <f t="shared" si="16"/>
        <v>0</v>
      </c>
      <c r="AR21" s="99"/>
      <c r="AS21" s="102"/>
    </row>
    <row r="22" spans="2:45" ht="15" customHeight="1" thickBot="1" x14ac:dyDescent="0.3">
      <c r="B22" s="19" t="s">
        <v>33</v>
      </c>
      <c r="C22" s="169">
        <f t="shared" si="3"/>
        <v>0</v>
      </c>
      <c r="D22" s="170">
        <f t="shared" si="4"/>
        <v>0</v>
      </c>
      <c r="E22" s="72">
        <f t="shared" si="5"/>
        <v>0</v>
      </c>
      <c r="F22" s="239">
        <f t="shared" si="6"/>
        <v>0</v>
      </c>
      <c r="G22" s="170">
        <f t="shared" si="0"/>
        <v>0</v>
      </c>
      <c r="H22" s="72">
        <f t="shared" si="0"/>
        <v>0</v>
      </c>
      <c r="I22" s="169">
        <f t="shared" si="7"/>
        <v>0</v>
      </c>
      <c r="J22" s="170">
        <f t="shared" si="1"/>
        <v>0</v>
      </c>
      <c r="K22" s="72">
        <f t="shared" si="1"/>
        <v>0</v>
      </c>
      <c r="L22" s="169">
        <f t="shared" si="8"/>
        <v>0</v>
      </c>
      <c r="M22" s="170">
        <f t="shared" si="2"/>
        <v>0</v>
      </c>
      <c r="N22" s="72">
        <f t="shared" si="2"/>
        <v>0</v>
      </c>
      <c r="O22" s="97"/>
      <c r="P22" s="33">
        <f t="shared" si="9"/>
        <v>0</v>
      </c>
      <c r="Q22" s="108"/>
      <c r="X22" s="19" t="s">
        <v>33</v>
      </c>
      <c r="Y22" s="169">
        <f t="shared" si="10"/>
        <v>0</v>
      </c>
      <c r="Z22" s="170">
        <f t="shared" si="10"/>
        <v>0</v>
      </c>
      <c r="AA22" s="72">
        <f t="shared" si="11"/>
        <v>0</v>
      </c>
      <c r="AB22" s="93"/>
      <c r="AC22" s="196">
        <f t="shared" si="12"/>
        <v>0</v>
      </c>
      <c r="AD22" s="112"/>
      <c r="AE22" s="97"/>
      <c r="AF22" s="201">
        <f t="shared" si="13"/>
        <v>0</v>
      </c>
      <c r="AG22" s="100"/>
      <c r="AH22" s="103"/>
      <c r="AI22" s="114"/>
      <c r="AJ22" s="241">
        <f t="shared" si="14"/>
        <v>0</v>
      </c>
      <c r="AK22" s="115"/>
      <c r="AL22" s="116"/>
      <c r="AM22" s="225">
        <f t="shared" si="15"/>
        <v>0</v>
      </c>
      <c r="AN22" s="117"/>
      <c r="AO22" s="118"/>
      <c r="AP22" s="116"/>
      <c r="AQ22" s="225">
        <f t="shared" si="16"/>
        <v>0</v>
      </c>
      <c r="AR22" s="117"/>
      <c r="AS22" s="118"/>
    </row>
    <row r="23" spans="2:45" ht="15" customHeight="1" thickBot="1" x14ac:dyDescent="0.3">
      <c r="B23" s="19" t="s">
        <v>34</v>
      </c>
      <c r="C23" s="172">
        <f t="shared" si="3"/>
        <v>0</v>
      </c>
      <c r="D23" s="198">
        <f t="shared" si="4"/>
        <v>0</v>
      </c>
      <c r="E23" s="77">
        <f t="shared" si="5"/>
        <v>0</v>
      </c>
      <c r="F23" s="239">
        <f t="shared" si="6"/>
        <v>0</v>
      </c>
      <c r="G23" s="170">
        <f t="shared" si="0"/>
        <v>0</v>
      </c>
      <c r="H23" s="72">
        <f t="shared" si="0"/>
        <v>0</v>
      </c>
      <c r="I23" s="169">
        <f t="shared" si="7"/>
        <v>0</v>
      </c>
      <c r="J23" s="170">
        <f t="shared" si="1"/>
        <v>0</v>
      </c>
      <c r="K23" s="72">
        <f t="shared" si="1"/>
        <v>0</v>
      </c>
      <c r="L23" s="169">
        <f t="shared" si="8"/>
        <v>0</v>
      </c>
      <c r="M23" s="170">
        <f t="shared" si="2"/>
        <v>0</v>
      </c>
      <c r="N23" s="72">
        <f t="shared" si="2"/>
        <v>0</v>
      </c>
      <c r="O23" s="169">
        <f>SUM(O11:O22)</f>
        <v>0</v>
      </c>
      <c r="P23" s="35">
        <f>SUM(P11:P22)</f>
        <v>0</v>
      </c>
      <c r="Q23" s="77">
        <f t="shared" ref="Q23" si="17">IF(O23&gt;0,P23/O23*100,0)</f>
        <v>0</v>
      </c>
      <c r="X23" s="19" t="s">
        <v>34</v>
      </c>
      <c r="Y23" s="172">
        <f>SUM(Y11:Y22)</f>
        <v>0</v>
      </c>
      <c r="Z23" s="173">
        <f t="shared" si="10"/>
        <v>0</v>
      </c>
      <c r="AA23" s="77">
        <f t="shared" si="11"/>
        <v>0</v>
      </c>
      <c r="AB23" s="69">
        <f>SUM(AB11:AB22)</f>
        <v>0</v>
      </c>
      <c r="AC23" s="198">
        <f>SUM(AC11:AC22)</f>
        <v>0</v>
      </c>
      <c r="AD23" s="77">
        <f t="shared" ref="AD23" si="18">IF(AB23&gt;0,AC23/AB23*100,0)</f>
        <v>0</v>
      </c>
      <c r="AE23" s="202">
        <f>SUM(AE11:AE22)</f>
        <v>0</v>
      </c>
      <c r="AF23" s="198">
        <f>SUM(AF11:AF22)</f>
        <v>0</v>
      </c>
      <c r="AG23" s="66"/>
      <c r="AH23" s="83"/>
      <c r="AI23" s="202">
        <f>SUM(AI11:AI22)</f>
        <v>0</v>
      </c>
      <c r="AJ23" s="198">
        <f>SUM(AJ11:AJ22)</f>
        <v>0</v>
      </c>
      <c r="AK23" s="77">
        <f t="shared" ref="AK23" si="19">IF(AI23&gt;0,AJ23/AI23*100,0)</f>
        <v>0</v>
      </c>
      <c r="AL23" s="202">
        <f>SUM(AL11:AL22)</f>
        <v>0</v>
      </c>
      <c r="AM23" s="198">
        <f>SUM(AM11:AM22)</f>
        <v>0</v>
      </c>
      <c r="AN23" s="66"/>
      <c r="AO23" s="83"/>
      <c r="AP23" s="197">
        <f>SUM(AP11:AP22)</f>
        <v>0</v>
      </c>
      <c r="AQ23" s="198">
        <f>SUM(AQ11:AQ22)</f>
        <v>0</v>
      </c>
      <c r="AR23" s="66"/>
      <c r="AS23" s="83"/>
    </row>
    <row r="25" spans="2:45" ht="15.75" thickBot="1" x14ac:dyDescent="0.3"/>
    <row r="26" spans="2:45" ht="24" customHeight="1" thickBot="1" x14ac:dyDescent="0.4">
      <c r="Y26" s="326" t="s">
        <v>57</v>
      </c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7"/>
    </row>
    <row r="27" spans="2:45" ht="18.75" x14ac:dyDescent="0.3">
      <c r="X27" s="6" t="s">
        <v>12</v>
      </c>
      <c r="Y27" s="298" t="s">
        <v>37</v>
      </c>
      <c r="Z27" s="299"/>
      <c r="AA27" s="300"/>
      <c r="AB27" s="298" t="s">
        <v>42</v>
      </c>
      <c r="AC27" s="299"/>
      <c r="AD27" s="300"/>
      <c r="AE27" s="298" t="s">
        <v>43</v>
      </c>
      <c r="AF27" s="299"/>
      <c r="AG27" s="300"/>
      <c r="AH27" s="304"/>
      <c r="AI27" s="298" t="s">
        <v>44</v>
      </c>
      <c r="AJ27" s="299"/>
      <c r="AK27" s="300"/>
      <c r="AL27" s="304"/>
      <c r="AM27" s="38"/>
      <c r="AN27" s="39"/>
      <c r="AO27" s="39"/>
    </row>
    <row r="28" spans="2:45" x14ac:dyDescent="0.25">
      <c r="X28" s="7"/>
      <c r="Y28" s="24" t="s">
        <v>18</v>
      </c>
      <c r="Z28" s="44" t="s">
        <v>38</v>
      </c>
      <c r="AA28" s="26"/>
      <c r="AB28" s="24" t="s">
        <v>18</v>
      </c>
      <c r="AC28" s="44" t="s">
        <v>38</v>
      </c>
      <c r="AD28" s="26"/>
      <c r="AE28" s="24" t="s">
        <v>18</v>
      </c>
      <c r="AF28" s="44" t="s">
        <v>38</v>
      </c>
      <c r="AG28" s="26"/>
      <c r="AH28" s="25" t="s">
        <v>45</v>
      </c>
      <c r="AI28" s="24" t="s">
        <v>18</v>
      </c>
      <c r="AJ28" s="44" t="s">
        <v>38</v>
      </c>
      <c r="AK28" s="26"/>
      <c r="AL28" s="25" t="s">
        <v>45</v>
      </c>
      <c r="AM28" s="36"/>
      <c r="AN28" s="37"/>
      <c r="AO28" s="37"/>
    </row>
    <row r="29" spans="2:45" ht="15.75" thickBot="1" x14ac:dyDescent="0.3">
      <c r="X29" s="21"/>
      <c r="Y29" s="28" t="s">
        <v>39</v>
      </c>
      <c r="Z29" s="29" t="s">
        <v>39</v>
      </c>
      <c r="AA29" s="26" t="s">
        <v>21</v>
      </c>
      <c r="AB29" s="28" t="s">
        <v>39</v>
      </c>
      <c r="AC29" s="29" t="s">
        <v>39</v>
      </c>
      <c r="AD29" s="29" t="s">
        <v>21</v>
      </c>
      <c r="AE29" s="28" t="s">
        <v>39</v>
      </c>
      <c r="AF29" s="29" t="s">
        <v>39</v>
      </c>
      <c r="AG29" s="29" t="s">
        <v>21</v>
      </c>
      <c r="AH29" s="30" t="s">
        <v>46</v>
      </c>
      <c r="AI29" s="28" t="s">
        <v>39</v>
      </c>
      <c r="AJ29" s="29" t="s">
        <v>39</v>
      </c>
      <c r="AK29" s="29" t="s">
        <v>21</v>
      </c>
      <c r="AL29" s="30" t="s">
        <v>46</v>
      </c>
      <c r="AM29" s="37"/>
      <c r="AN29" s="37"/>
      <c r="AO29" s="37"/>
    </row>
    <row r="30" spans="2:45" x14ac:dyDescent="0.25">
      <c r="X30" s="20" t="s">
        <v>22</v>
      </c>
      <c r="Y30" s="161">
        <f>AB30+AE30+AI30</f>
        <v>0</v>
      </c>
      <c r="Z30" s="160">
        <f>AC30+AF30+AJ30</f>
        <v>0</v>
      </c>
      <c r="AA30" s="70">
        <f>IF(Y30&gt;0,Z30/Y30*100,0)</f>
        <v>0</v>
      </c>
      <c r="AB30" s="131"/>
      <c r="AC30" s="220">
        <f>AD30/100*AB30</f>
        <v>0</v>
      </c>
      <c r="AD30" s="120"/>
      <c r="AE30" s="119"/>
      <c r="AF30" s="220">
        <f>ABS(AG30/100*AE30)</f>
        <v>0</v>
      </c>
      <c r="AG30" s="121"/>
      <c r="AH30" s="122"/>
      <c r="AI30" s="119"/>
      <c r="AJ30" s="220">
        <f>AK30/100*AI30</f>
        <v>0</v>
      </c>
      <c r="AK30" s="121"/>
      <c r="AL30" s="122"/>
      <c r="AM30" s="40"/>
      <c r="AN30" s="41"/>
    </row>
    <row r="31" spans="2:45" x14ac:dyDescent="0.25">
      <c r="X31" s="18" t="s">
        <v>23</v>
      </c>
      <c r="Y31" s="165">
        <f t="shared" ref="Y31:Z42" si="20">AB31+AE31+AI31</f>
        <v>0</v>
      </c>
      <c r="Z31" s="164">
        <f t="shared" si="20"/>
        <v>0</v>
      </c>
      <c r="AA31" s="71">
        <f t="shared" ref="AA31:AA42" si="21">IF(Y31&gt;0,Z31/Y31*100,0)</f>
        <v>0</v>
      </c>
      <c r="AB31" s="128"/>
      <c r="AC31" s="200">
        <f t="shared" ref="AC31:AC41" si="22">AD31/100*AB31</f>
        <v>0</v>
      </c>
      <c r="AD31" s="107"/>
      <c r="AE31" s="96"/>
      <c r="AF31" s="200">
        <f t="shared" ref="AF31:AF41" si="23">ABS(AG31/100*AE31)</f>
        <v>0</v>
      </c>
      <c r="AG31" s="99"/>
      <c r="AH31" s="102"/>
      <c r="AI31" s="96"/>
      <c r="AJ31" s="200">
        <f t="shared" ref="AJ31:AJ41" si="24">AK31/100*AI31</f>
        <v>0</v>
      </c>
      <c r="AK31" s="99"/>
      <c r="AL31" s="102"/>
      <c r="AM31" s="40"/>
      <c r="AN31" s="41"/>
    </row>
    <row r="32" spans="2:45" x14ac:dyDescent="0.25">
      <c r="X32" s="18" t="s">
        <v>24</v>
      </c>
      <c r="Y32" s="165">
        <f t="shared" si="20"/>
        <v>0</v>
      </c>
      <c r="Z32" s="164">
        <f t="shared" si="20"/>
        <v>0</v>
      </c>
      <c r="AA32" s="71">
        <f t="shared" si="21"/>
        <v>0</v>
      </c>
      <c r="AB32" s="128"/>
      <c r="AC32" s="200">
        <f t="shared" si="22"/>
        <v>0</v>
      </c>
      <c r="AD32" s="107"/>
      <c r="AE32" s="96"/>
      <c r="AF32" s="200">
        <f t="shared" si="23"/>
        <v>0</v>
      </c>
      <c r="AG32" s="99"/>
      <c r="AH32" s="102"/>
      <c r="AI32" s="96"/>
      <c r="AJ32" s="200">
        <f t="shared" si="24"/>
        <v>0</v>
      </c>
      <c r="AK32" s="99"/>
      <c r="AL32" s="102"/>
      <c r="AM32" s="40"/>
      <c r="AN32" s="41"/>
    </row>
    <row r="33" spans="24:40" x14ac:dyDescent="0.25">
      <c r="X33" s="18" t="s">
        <v>25</v>
      </c>
      <c r="Y33" s="165">
        <f t="shared" si="20"/>
        <v>0</v>
      </c>
      <c r="Z33" s="164">
        <f t="shared" si="20"/>
        <v>0</v>
      </c>
      <c r="AA33" s="71">
        <f t="shared" si="21"/>
        <v>0</v>
      </c>
      <c r="AB33" s="128"/>
      <c r="AC33" s="200">
        <f t="shared" si="22"/>
        <v>0</v>
      </c>
      <c r="AD33" s="107"/>
      <c r="AE33" s="96"/>
      <c r="AF33" s="200">
        <f t="shared" si="23"/>
        <v>0</v>
      </c>
      <c r="AG33" s="99"/>
      <c r="AH33" s="102"/>
      <c r="AI33" s="96"/>
      <c r="AJ33" s="200">
        <f t="shared" si="24"/>
        <v>0</v>
      </c>
      <c r="AK33" s="99"/>
      <c r="AL33" s="102"/>
      <c r="AM33" s="40"/>
      <c r="AN33" s="41"/>
    </row>
    <row r="34" spans="24:40" x14ac:dyDescent="0.25">
      <c r="X34" s="18" t="s">
        <v>26</v>
      </c>
      <c r="Y34" s="165">
        <f t="shared" si="20"/>
        <v>0</v>
      </c>
      <c r="Z34" s="164">
        <f t="shared" si="20"/>
        <v>0</v>
      </c>
      <c r="AA34" s="71">
        <f t="shared" si="21"/>
        <v>0</v>
      </c>
      <c r="AB34" s="128"/>
      <c r="AC34" s="200">
        <f t="shared" si="22"/>
        <v>0</v>
      </c>
      <c r="AD34" s="107"/>
      <c r="AE34" s="96"/>
      <c r="AF34" s="200">
        <f t="shared" si="23"/>
        <v>0</v>
      </c>
      <c r="AG34" s="99"/>
      <c r="AH34" s="102"/>
      <c r="AI34" s="96"/>
      <c r="AJ34" s="200">
        <f t="shared" si="24"/>
        <v>0</v>
      </c>
      <c r="AK34" s="99"/>
      <c r="AL34" s="102"/>
      <c r="AM34" s="40"/>
      <c r="AN34" s="41"/>
    </row>
    <row r="35" spans="24:40" x14ac:dyDescent="0.25">
      <c r="X35" s="18" t="s">
        <v>27</v>
      </c>
      <c r="Y35" s="165">
        <f t="shared" si="20"/>
        <v>0</v>
      </c>
      <c r="Z35" s="164">
        <f t="shared" si="20"/>
        <v>0</v>
      </c>
      <c r="AA35" s="71">
        <f t="shared" si="21"/>
        <v>0</v>
      </c>
      <c r="AB35" s="128"/>
      <c r="AC35" s="200">
        <f t="shared" si="22"/>
        <v>0</v>
      </c>
      <c r="AD35" s="107"/>
      <c r="AE35" s="96"/>
      <c r="AF35" s="200">
        <f t="shared" si="23"/>
        <v>0</v>
      </c>
      <c r="AG35" s="99"/>
      <c r="AH35" s="102"/>
      <c r="AI35" s="96"/>
      <c r="AJ35" s="200">
        <f t="shared" si="24"/>
        <v>0</v>
      </c>
      <c r="AK35" s="99"/>
      <c r="AL35" s="102"/>
      <c r="AM35" s="40"/>
      <c r="AN35" s="41"/>
    </row>
    <row r="36" spans="24:40" x14ac:dyDescent="0.25">
      <c r="X36" s="18" t="s">
        <v>28</v>
      </c>
      <c r="Y36" s="165">
        <f t="shared" si="20"/>
        <v>0</v>
      </c>
      <c r="Z36" s="164">
        <f t="shared" si="20"/>
        <v>0</v>
      </c>
      <c r="AA36" s="71">
        <f t="shared" si="21"/>
        <v>0</v>
      </c>
      <c r="AB36" s="128"/>
      <c r="AC36" s="200">
        <f t="shared" si="22"/>
        <v>0</v>
      </c>
      <c r="AD36" s="107"/>
      <c r="AE36" s="96"/>
      <c r="AF36" s="200">
        <f t="shared" si="23"/>
        <v>0</v>
      </c>
      <c r="AG36" s="99"/>
      <c r="AH36" s="102"/>
      <c r="AI36" s="96"/>
      <c r="AJ36" s="200">
        <f t="shared" si="24"/>
        <v>0</v>
      </c>
      <c r="AK36" s="99"/>
      <c r="AL36" s="102"/>
      <c r="AM36" s="40"/>
      <c r="AN36" s="41"/>
    </row>
    <row r="37" spans="24:40" x14ac:dyDescent="0.25">
      <c r="X37" s="18" t="s">
        <v>29</v>
      </c>
      <c r="Y37" s="165">
        <f t="shared" si="20"/>
        <v>0</v>
      </c>
      <c r="Z37" s="164">
        <f t="shared" si="20"/>
        <v>0</v>
      </c>
      <c r="AA37" s="71">
        <f t="shared" si="21"/>
        <v>0</v>
      </c>
      <c r="AB37" s="128"/>
      <c r="AC37" s="200">
        <f t="shared" si="22"/>
        <v>0</v>
      </c>
      <c r="AD37" s="107"/>
      <c r="AE37" s="96"/>
      <c r="AF37" s="200">
        <f t="shared" si="23"/>
        <v>0</v>
      </c>
      <c r="AG37" s="99"/>
      <c r="AH37" s="102"/>
      <c r="AI37" s="96"/>
      <c r="AJ37" s="200">
        <f t="shared" si="24"/>
        <v>0</v>
      </c>
      <c r="AK37" s="99"/>
      <c r="AL37" s="102"/>
      <c r="AM37" s="40"/>
      <c r="AN37" s="41"/>
    </row>
    <row r="38" spans="24:40" x14ac:dyDescent="0.25">
      <c r="X38" s="18" t="s">
        <v>30</v>
      </c>
      <c r="Y38" s="165">
        <f t="shared" si="20"/>
        <v>0</v>
      </c>
      <c r="Z38" s="164">
        <f t="shared" si="20"/>
        <v>0</v>
      </c>
      <c r="AA38" s="71">
        <f t="shared" si="21"/>
        <v>0</v>
      </c>
      <c r="AB38" s="128"/>
      <c r="AC38" s="200">
        <f t="shared" si="22"/>
        <v>0</v>
      </c>
      <c r="AD38" s="107"/>
      <c r="AE38" s="96"/>
      <c r="AF38" s="200">
        <f t="shared" si="23"/>
        <v>0</v>
      </c>
      <c r="AG38" s="99"/>
      <c r="AH38" s="102"/>
      <c r="AI38" s="96"/>
      <c r="AJ38" s="200">
        <f t="shared" si="24"/>
        <v>0</v>
      </c>
      <c r="AK38" s="99"/>
      <c r="AL38" s="102"/>
      <c r="AM38" s="40"/>
      <c r="AN38" s="41"/>
    </row>
    <row r="39" spans="24:40" x14ac:dyDescent="0.25">
      <c r="X39" s="18" t="s">
        <v>31</v>
      </c>
      <c r="Y39" s="165">
        <f t="shared" si="20"/>
        <v>0</v>
      </c>
      <c r="Z39" s="164">
        <f t="shared" si="20"/>
        <v>0</v>
      </c>
      <c r="AA39" s="71">
        <f t="shared" si="21"/>
        <v>0</v>
      </c>
      <c r="AB39" s="128"/>
      <c r="AC39" s="200">
        <f t="shared" si="22"/>
        <v>0</v>
      </c>
      <c r="AD39" s="107"/>
      <c r="AE39" s="96"/>
      <c r="AF39" s="200">
        <f t="shared" si="23"/>
        <v>0</v>
      </c>
      <c r="AG39" s="99"/>
      <c r="AH39" s="102"/>
      <c r="AI39" s="96"/>
      <c r="AJ39" s="200">
        <f t="shared" si="24"/>
        <v>0</v>
      </c>
      <c r="AK39" s="99"/>
      <c r="AL39" s="102"/>
      <c r="AM39" s="40"/>
      <c r="AN39" s="41"/>
    </row>
    <row r="40" spans="24:40" x14ac:dyDescent="0.25">
      <c r="X40" s="18" t="s">
        <v>32</v>
      </c>
      <c r="Y40" s="165">
        <f t="shared" si="20"/>
        <v>0</v>
      </c>
      <c r="Z40" s="164">
        <f t="shared" si="20"/>
        <v>0</v>
      </c>
      <c r="AA40" s="71">
        <f t="shared" si="21"/>
        <v>0</v>
      </c>
      <c r="AB40" s="128"/>
      <c r="AC40" s="200">
        <f t="shared" si="22"/>
        <v>0</v>
      </c>
      <c r="AD40" s="107"/>
      <c r="AE40" s="96"/>
      <c r="AF40" s="200">
        <f t="shared" si="23"/>
        <v>0</v>
      </c>
      <c r="AG40" s="99"/>
      <c r="AH40" s="102"/>
      <c r="AI40" s="96"/>
      <c r="AJ40" s="200">
        <f t="shared" si="24"/>
        <v>0</v>
      </c>
      <c r="AK40" s="99"/>
      <c r="AL40" s="102"/>
      <c r="AM40" s="40"/>
      <c r="AN40" s="41"/>
    </row>
    <row r="41" spans="24:40" ht="15.75" thickBot="1" x14ac:dyDescent="0.3">
      <c r="X41" s="19" t="s">
        <v>33</v>
      </c>
      <c r="Y41" s="169">
        <f t="shared" si="20"/>
        <v>0</v>
      </c>
      <c r="Z41" s="170">
        <f t="shared" si="20"/>
        <v>0</v>
      </c>
      <c r="AA41" s="72">
        <f t="shared" si="21"/>
        <v>0</v>
      </c>
      <c r="AB41" s="129"/>
      <c r="AC41" s="201">
        <f t="shared" si="22"/>
        <v>0</v>
      </c>
      <c r="AD41" s="108"/>
      <c r="AE41" s="97"/>
      <c r="AF41" s="201">
        <f t="shared" si="23"/>
        <v>0</v>
      </c>
      <c r="AG41" s="100"/>
      <c r="AH41" s="103"/>
      <c r="AI41" s="97"/>
      <c r="AJ41" s="201">
        <f t="shared" si="24"/>
        <v>0</v>
      </c>
      <c r="AK41" s="100"/>
      <c r="AL41" s="103"/>
      <c r="AM41" s="40"/>
      <c r="AN41" s="41"/>
    </row>
    <row r="42" spans="24:40" ht="15.75" thickBot="1" x14ac:dyDescent="0.3">
      <c r="X42" s="19" t="s">
        <v>34</v>
      </c>
      <c r="Y42" s="172">
        <f>SUM(Y30:Y41)</f>
        <v>0</v>
      </c>
      <c r="Z42" s="173">
        <f t="shared" si="20"/>
        <v>0</v>
      </c>
      <c r="AA42" s="77">
        <f t="shared" si="21"/>
        <v>0</v>
      </c>
      <c r="AB42" s="197">
        <f>SUM(AB30:AB41)</f>
        <v>0</v>
      </c>
      <c r="AC42" s="198">
        <f>SUM(AC30:AC41)</f>
        <v>0</v>
      </c>
      <c r="AD42" s="77">
        <f t="shared" ref="AD42" si="25">IF(AB42&gt;0,AC42/AB42*100,0)</f>
        <v>0</v>
      </c>
      <c r="AE42" s="202">
        <f>SUM(AE30:AE41)</f>
        <v>0</v>
      </c>
      <c r="AF42" s="198">
        <f>SUM(AF30:AF41)</f>
        <v>0</v>
      </c>
      <c r="AG42" s="66"/>
      <c r="AH42" s="83"/>
      <c r="AI42" s="202">
        <f>SUM(AI30:AI41)</f>
        <v>0</v>
      </c>
      <c r="AJ42" s="198">
        <f>SUM(AJ30:AJ41)</f>
        <v>0</v>
      </c>
      <c r="AK42" s="66"/>
      <c r="AL42" s="83"/>
    </row>
    <row r="44" spans="24:40" ht="15.75" thickBot="1" x14ac:dyDescent="0.3"/>
    <row r="45" spans="24:40" ht="24" customHeight="1" thickBot="1" x14ac:dyDescent="0.4">
      <c r="Y45" s="326" t="s">
        <v>58</v>
      </c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7"/>
    </row>
    <row r="46" spans="24:40" ht="18.75" x14ac:dyDescent="0.3">
      <c r="X46" s="6" t="s">
        <v>12</v>
      </c>
      <c r="Y46" s="298" t="s">
        <v>37</v>
      </c>
      <c r="Z46" s="299"/>
      <c r="AA46" s="300"/>
      <c r="AB46" s="298" t="s">
        <v>64</v>
      </c>
      <c r="AC46" s="299"/>
      <c r="AD46" s="300"/>
      <c r="AE46" s="298" t="s">
        <v>65</v>
      </c>
      <c r="AF46" s="299"/>
      <c r="AG46" s="300"/>
      <c r="AH46" s="304"/>
      <c r="AI46" s="298" t="s">
        <v>44</v>
      </c>
      <c r="AJ46" s="299"/>
      <c r="AK46" s="300"/>
      <c r="AL46" s="304"/>
    </row>
    <row r="47" spans="24:40" x14ac:dyDescent="0.25">
      <c r="X47" s="7"/>
      <c r="Y47" s="24" t="s">
        <v>18</v>
      </c>
      <c r="Z47" s="44" t="s">
        <v>38</v>
      </c>
      <c r="AA47" s="26"/>
      <c r="AB47" s="24" t="s">
        <v>18</v>
      </c>
      <c r="AC47" s="44" t="s">
        <v>38</v>
      </c>
      <c r="AD47" s="26"/>
      <c r="AE47" s="24" t="s">
        <v>18</v>
      </c>
      <c r="AF47" s="44" t="s">
        <v>38</v>
      </c>
      <c r="AG47" s="26"/>
      <c r="AH47" s="25" t="s">
        <v>45</v>
      </c>
      <c r="AI47" s="24" t="s">
        <v>18</v>
      </c>
      <c r="AJ47" s="44" t="s">
        <v>38</v>
      </c>
      <c r="AK47" s="26"/>
      <c r="AL47" s="25" t="s">
        <v>45</v>
      </c>
    </row>
    <row r="48" spans="24:40" ht="15.75" thickBot="1" x14ac:dyDescent="0.3">
      <c r="X48" s="21"/>
      <c r="Y48" s="28" t="s">
        <v>39</v>
      </c>
      <c r="Z48" s="29" t="s">
        <v>39</v>
      </c>
      <c r="AA48" s="26" t="s">
        <v>21</v>
      </c>
      <c r="AB48" s="28" t="s">
        <v>39</v>
      </c>
      <c r="AC48" s="29" t="s">
        <v>39</v>
      </c>
      <c r="AD48" s="29" t="s">
        <v>21</v>
      </c>
      <c r="AE48" s="28" t="s">
        <v>39</v>
      </c>
      <c r="AF48" s="29" t="s">
        <v>39</v>
      </c>
      <c r="AG48" s="29" t="s">
        <v>21</v>
      </c>
      <c r="AH48" s="30" t="s">
        <v>46</v>
      </c>
      <c r="AI48" s="28" t="s">
        <v>39</v>
      </c>
      <c r="AJ48" s="29" t="s">
        <v>39</v>
      </c>
      <c r="AK48" s="29" t="s">
        <v>21</v>
      </c>
      <c r="AL48" s="30" t="s">
        <v>46</v>
      </c>
    </row>
    <row r="49" spans="24:38" x14ac:dyDescent="0.25">
      <c r="X49" s="20" t="s">
        <v>22</v>
      </c>
      <c r="Y49" s="161">
        <f>AB49+AE49+AI49</f>
        <v>0</v>
      </c>
      <c r="Z49" s="160">
        <f>AC49+AF49+AJ49</f>
        <v>0</v>
      </c>
      <c r="AA49" s="70">
        <f>IF(Y49&gt;0,Z49/Y49*100,0)</f>
        <v>0</v>
      </c>
      <c r="AB49" s="131"/>
      <c r="AC49" s="220">
        <f>AD49/100*AB49</f>
        <v>0</v>
      </c>
      <c r="AD49" s="120"/>
      <c r="AE49" s="119"/>
      <c r="AF49" s="220">
        <f>ABS(AG49/100*AE49)</f>
        <v>0</v>
      </c>
      <c r="AG49" s="121"/>
      <c r="AH49" s="122"/>
      <c r="AI49" s="119"/>
      <c r="AJ49" s="220">
        <f>AK49/100*AI49</f>
        <v>0</v>
      </c>
      <c r="AK49" s="121"/>
      <c r="AL49" s="122"/>
    </row>
    <row r="50" spans="24:38" x14ac:dyDescent="0.25">
      <c r="X50" s="18" t="s">
        <v>23</v>
      </c>
      <c r="Y50" s="165">
        <f t="shared" ref="Y50:Z61" si="26">AB50+AE50+AI50</f>
        <v>0</v>
      </c>
      <c r="Z50" s="164">
        <f t="shared" si="26"/>
        <v>0</v>
      </c>
      <c r="AA50" s="71">
        <f t="shared" ref="AA50:AA61" si="27">IF(Y50&gt;0,Z50/Y50*100,0)</f>
        <v>0</v>
      </c>
      <c r="AB50" s="128"/>
      <c r="AC50" s="200">
        <f t="shared" ref="AC50:AC60" si="28">AD50/100*AB50</f>
        <v>0</v>
      </c>
      <c r="AD50" s="107"/>
      <c r="AE50" s="96"/>
      <c r="AF50" s="200">
        <f t="shared" ref="AF50:AF60" si="29">ABS(AG50/100*AE50)</f>
        <v>0</v>
      </c>
      <c r="AG50" s="99"/>
      <c r="AH50" s="102"/>
      <c r="AI50" s="96"/>
      <c r="AJ50" s="200">
        <f t="shared" ref="AJ50:AJ60" si="30">AK50/100*AI50</f>
        <v>0</v>
      </c>
      <c r="AK50" s="99"/>
      <c r="AL50" s="102"/>
    </row>
    <row r="51" spans="24:38" x14ac:dyDescent="0.25">
      <c r="X51" s="18" t="s">
        <v>24</v>
      </c>
      <c r="Y51" s="165">
        <f t="shared" si="26"/>
        <v>0</v>
      </c>
      <c r="Z51" s="164">
        <f t="shared" si="26"/>
        <v>0</v>
      </c>
      <c r="AA51" s="71">
        <f t="shared" si="27"/>
        <v>0</v>
      </c>
      <c r="AB51" s="128"/>
      <c r="AC51" s="200">
        <f t="shared" si="28"/>
        <v>0</v>
      </c>
      <c r="AD51" s="107"/>
      <c r="AE51" s="96"/>
      <c r="AF51" s="200">
        <f t="shared" si="29"/>
        <v>0</v>
      </c>
      <c r="AG51" s="99"/>
      <c r="AH51" s="102"/>
      <c r="AI51" s="96"/>
      <c r="AJ51" s="200">
        <f t="shared" si="30"/>
        <v>0</v>
      </c>
      <c r="AK51" s="99"/>
      <c r="AL51" s="102"/>
    </row>
    <row r="52" spans="24:38" x14ac:dyDescent="0.25">
      <c r="X52" s="18" t="s">
        <v>25</v>
      </c>
      <c r="Y52" s="165">
        <f t="shared" si="26"/>
        <v>0</v>
      </c>
      <c r="Z52" s="164">
        <f t="shared" si="26"/>
        <v>0</v>
      </c>
      <c r="AA52" s="71">
        <f t="shared" si="27"/>
        <v>0</v>
      </c>
      <c r="AB52" s="128"/>
      <c r="AC52" s="200">
        <f t="shared" si="28"/>
        <v>0</v>
      </c>
      <c r="AD52" s="107"/>
      <c r="AE52" s="96"/>
      <c r="AF52" s="200">
        <f t="shared" si="29"/>
        <v>0</v>
      </c>
      <c r="AG52" s="99"/>
      <c r="AH52" s="102"/>
      <c r="AI52" s="96"/>
      <c r="AJ52" s="200">
        <f t="shared" si="30"/>
        <v>0</v>
      </c>
      <c r="AK52" s="99"/>
      <c r="AL52" s="102"/>
    </row>
    <row r="53" spans="24:38" x14ac:dyDescent="0.25">
      <c r="X53" s="18" t="s">
        <v>26</v>
      </c>
      <c r="Y53" s="165">
        <f t="shared" si="26"/>
        <v>0</v>
      </c>
      <c r="Z53" s="164">
        <f t="shared" si="26"/>
        <v>0</v>
      </c>
      <c r="AA53" s="71">
        <f t="shared" si="27"/>
        <v>0</v>
      </c>
      <c r="AB53" s="128"/>
      <c r="AC53" s="200">
        <f t="shared" si="28"/>
        <v>0</v>
      </c>
      <c r="AD53" s="107"/>
      <c r="AE53" s="96"/>
      <c r="AF53" s="200">
        <f t="shared" si="29"/>
        <v>0</v>
      </c>
      <c r="AG53" s="99"/>
      <c r="AH53" s="102"/>
      <c r="AI53" s="96"/>
      <c r="AJ53" s="200">
        <f t="shared" si="30"/>
        <v>0</v>
      </c>
      <c r="AK53" s="99"/>
      <c r="AL53" s="102"/>
    </row>
    <row r="54" spans="24:38" x14ac:dyDescent="0.25">
      <c r="X54" s="18" t="s">
        <v>27</v>
      </c>
      <c r="Y54" s="165">
        <f t="shared" si="26"/>
        <v>0</v>
      </c>
      <c r="Z54" s="164">
        <f t="shared" si="26"/>
        <v>0</v>
      </c>
      <c r="AA54" s="71">
        <f t="shared" si="27"/>
        <v>0</v>
      </c>
      <c r="AB54" s="128"/>
      <c r="AC54" s="200">
        <f t="shared" si="28"/>
        <v>0</v>
      </c>
      <c r="AD54" s="107"/>
      <c r="AE54" s="96"/>
      <c r="AF54" s="200">
        <f t="shared" si="29"/>
        <v>0</v>
      </c>
      <c r="AG54" s="99"/>
      <c r="AH54" s="102"/>
      <c r="AI54" s="96"/>
      <c r="AJ54" s="200">
        <f t="shared" si="30"/>
        <v>0</v>
      </c>
      <c r="AK54" s="99"/>
      <c r="AL54" s="102"/>
    </row>
    <row r="55" spans="24:38" x14ac:dyDescent="0.25">
      <c r="X55" s="18" t="s">
        <v>28</v>
      </c>
      <c r="Y55" s="165">
        <f t="shared" si="26"/>
        <v>0</v>
      </c>
      <c r="Z55" s="164">
        <f t="shared" si="26"/>
        <v>0</v>
      </c>
      <c r="AA55" s="71">
        <f t="shared" si="27"/>
        <v>0</v>
      </c>
      <c r="AB55" s="128"/>
      <c r="AC55" s="200">
        <f t="shared" si="28"/>
        <v>0</v>
      </c>
      <c r="AD55" s="107"/>
      <c r="AE55" s="96"/>
      <c r="AF55" s="200">
        <f t="shared" si="29"/>
        <v>0</v>
      </c>
      <c r="AG55" s="99"/>
      <c r="AH55" s="102"/>
      <c r="AI55" s="96"/>
      <c r="AJ55" s="200">
        <f t="shared" si="30"/>
        <v>0</v>
      </c>
      <c r="AK55" s="99"/>
      <c r="AL55" s="102"/>
    </row>
    <row r="56" spans="24:38" x14ac:dyDescent="0.25">
      <c r="X56" s="18" t="s">
        <v>29</v>
      </c>
      <c r="Y56" s="165">
        <f t="shared" si="26"/>
        <v>0</v>
      </c>
      <c r="Z56" s="164">
        <f t="shared" si="26"/>
        <v>0</v>
      </c>
      <c r="AA56" s="71">
        <f t="shared" si="27"/>
        <v>0</v>
      </c>
      <c r="AB56" s="128"/>
      <c r="AC56" s="200">
        <f t="shared" si="28"/>
        <v>0</v>
      </c>
      <c r="AD56" s="107"/>
      <c r="AE56" s="96"/>
      <c r="AF56" s="200">
        <f t="shared" si="29"/>
        <v>0</v>
      </c>
      <c r="AG56" s="99"/>
      <c r="AH56" s="102"/>
      <c r="AI56" s="96"/>
      <c r="AJ56" s="200">
        <f t="shared" si="30"/>
        <v>0</v>
      </c>
      <c r="AK56" s="99"/>
      <c r="AL56" s="102"/>
    </row>
    <row r="57" spans="24:38" x14ac:dyDescent="0.25">
      <c r="X57" s="18" t="s">
        <v>30</v>
      </c>
      <c r="Y57" s="165">
        <f t="shared" si="26"/>
        <v>0</v>
      </c>
      <c r="Z57" s="164">
        <f t="shared" si="26"/>
        <v>0</v>
      </c>
      <c r="AA57" s="71">
        <f t="shared" si="27"/>
        <v>0</v>
      </c>
      <c r="AB57" s="128"/>
      <c r="AC57" s="200">
        <f t="shared" si="28"/>
        <v>0</v>
      </c>
      <c r="AD57" s="107"/>
      <c r="AE57" s="96"/>
      <c r="AF57" s="200">
        <f t="shared" si="29"/>
        <v>0</v>
      </c>
      <c r="AG57" s="99"/>
      <c r="AH57" s="102"/>
      <c r="AI57" s="96"/>
      <c r="AJ57" s="200">
        <f t="shared" si="30"/>
        <v>0</v>
      </c>
      <c r="AK57" s="99"/>
      <c r="AL57" s="102"/>
    </row>
    <row r="58" spans="24:38" x14ac:dyDescent="0.25">
      <c r="X58" s="18" t="s">
        <v>31</v>
      </c>
      <c r="Y58" s="165">
        <f t="shared" si="26"/>
        <v>0</v>
      </c>
      <c r="Z58" s="164">
        <f t="shared" si="26"/>
        <v>0</v>
      </c>
      <c r="AA58" s="71">
        <f t="shared" si="27"/>
        <v>0</v>
      </c>
      <c r="AB58" s="128"/>
      <c r="AC58" s="200">
        <f t="shared" si="28"/>
        <v>0</v>
      </c>
      <c r="AD58" s="107"/>
      <c r="AE58" s="96"/>
      <c r="AF58" s="200">
        <f t="shared" si="29"/>
        <v>0</v>
      </c>
      <c r="AG58" s="99"/>
      <c r="AH58" s="102"/>
      <c r="AI58" s="96"/>
      <c r="AJ58" s="200">
        <f t="shared" si="30"/>
        <v>0</v>
      </c>
      <c r="AK58" s="99"/>
      <c r="AL58" s="102"/>
    </row>
    <row r="59" spans="24:38" x14ac:dyDescent="0.25">
      <c r="X59" s="18" t="s">
        <v>32</v>
      </c>
      <c r="Y59" s="165">
        <f t="shared" si="26"/>
        <v>0</v>
      </c>
      <c r="Z59" s="164">
        <f t="shared" si="26"/>
        <v>0</v>
      </c>
      <c r="AA59" s="71">
        <f t="shared" si="27"/>
        <v>0</v>
      </c>
      <c r="AB59" s="128"/>
      <c r="AC59" s="200">
        <f t="shared" si="28"/>
        <v>0</v>
      </c>
      <c r="AD59" s="107"/>
      <c r="AE59" s="96"/>
      <c r="AF59" s="200">
        <f t="shared" si="29"/>
        <v>0</v>
      </c>
      <c r="AG59" s="99"/>
      <c r="AH59" s="102"/>
      <c r="AI59" s="96"/>
      <c r="AJ59" s="200">
        <f t="shared" si="30"/>
        <v>0</v>
      </c>
      <c r="AK59" s="99"/>
      <c r="AL59" s="102"/>
    </row>
    <row r="60" spans="24:38" ht="15.75" thickBot="1" x14ac:dyDescent="0.3">
      <c r="X60" s="19" t="s">
        <v>33</v>
      </c>
      <c r="Y60" s="169">
        <f t="shared" si="26"/>
        <v>0</v>
      </c>
      <c r="Z60" s="170">
        <f t="shared" si="26"/>
        <v>0</v>
      </c>
      <c r="AA60" s="72">
        <f t="shared" si="27"/>
        <v>0</v>
      </c>
      <c r="AB60" s="129"/>
      <c r="AC60" s="201">
        <f t="shared" si="28"/>
        <v>0</v>
      </c>
      <c r="AD60" s="108"/>
      <c r="AE60" s="97"/>
      <c r="AF60" s="201">
        <f t="shared" si="29"/>
        <v>0</v>
      </c>
      <c r="AG60" s="100"/>
      <c r="AH60" s="103"/>
      <c r="AI60" s="97"/>
      <c r="AJ60" s="201">
        <f t="shared" si="30"/>
        <v>0</v>
      </c>
      <c r="AK60" s="100"/>
      <c r="AL60" s="103"/>
    </row>
    <row r="61" spans="24:38" ht="15.75" thickBot="1" x14ac:dyDescent="0.3">
      <c r="X61" s="19" t="s">
        <v>34</v>
      </c>
      <c r="Y61" s="172">
        <f>SUM(Y49:Y60)</f>
        <v>0</v>
      </c>
      <c r="Z61" s="173">
        <f t="shared" si="26"/>
        <v>0</v>
      </c>
      <c r="AA61" s="77">
        <f t="shared" si="27"/>
        <v>0</v>
      </c>
      <c r="AB61" s="197">
        <f>SUM(AB49:AB60)</f>
        <v>0</v>
      </c>
      <c r="AC61" s="198">
        <f>SUM(AC49:AC60)</f>
        <v>0</v>
      </c>
      <c r="AD61" s="77">
        <f t="shared" ref="AD61" si="31">IF(AB61&gt;0,AC61/AB61*100,0)</f>
        <v>0</v>
      </c>
      <c r="AE61" s="202">
        <f>SUM(AE49:AE60)</f>
        <v>0</v>
      </c>
      <c r="AF61" s="198">
        <f>SUM(AF49:AF60)</f>
        <v>0</v>
      </c>
      <c r="AG61" s="66"/>
      <c r="AH61" s="83"/>
      <c r="AI61" s="202">
        <f>SUM(AI49:AI60)</f>
        <v>0</v>
      </c>
      <c r="AJ61" s="198">
        <f>SUM(AJ49:AJ60)</f>
        <v>0</v>
      </c>
      <c r="AK61" s="66"/>
      <c r="AL61" s="83"/>
    </row>
  </sheetData>
  <sheetProtection algorithmName="SHA-512" hashValue="jXtdyi9qlUP8mPhdN8avuGbEoX93lAzWr1DkEY69kXg7kokqzdtxNqwfZuuZPidCriOf+SLDZoLTXtLWTfJFQg==" saltValue="fkchinVpmXn/K1rin1BesQ==" spinCount="100000" sheet="1" scenarios="1"/>
  <mergeCells count="25">
    <mergeCell ref="AP8:AS8"/>
    <mergeCell ref="Y26:AL26"/>
    <mergeCell ref="E3:I3"/>
    <mergeCell ref="AB3:AF3"/>
    <mergeCell ref="C7:Q7"/>
    <mergeCell ref="Y7:AS7"/>
    <mergeCell ref="C8:E8"/>
    <mergeCell ref="F8:H8"/>
    <mergeCell ref="I8:K8"/>
    <mergeCell ref="L8:N8"/>
    <mergeCell ref="O8:Q8"/>
    <mergeCell ref="Y8:AA8"/>
    <mergeCell ref="Y46:AA46"/>
    <mergeCell ref="AB46:AD46"/>
    <mergeCell ref="AE46:AH46"/>
    <mergeCell ref="AI46:AL46"/>
    <mergeCell ref="AB8:AD8"/>
    <mergeCell ref="AE8:AH8"/>
    <mergeCell ref="AI8:AK8"/>
    <mergeCell ref="AL8:AO8"/>
    <mergeCell ref="Y27:AA27"/>
    <mergeCell ref="AB27:AD27"/>
    <mergeCell ref="AE27:AH27"/>
    <mergeCell ref="AI27:AL27"/>
    <mergeCell ref="Y45:AL4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B442-6EFB-41F0-B334-520136D99667}">
  <sheetPr>
    <tabColor theme="7" tint="0.59999389629810485"/>
  </sheetPr>
  <dimension ref="B1:AS61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4" max="24" width="22.28515625" customWidth="1"/>
    <col min="27" max="27" width="10" customWidth="1"/>
    <col min="30" max="30" width="8.5703125" customWidth="1"/>
    <col min="33" max="33" width="8.5703125" customWidth="1"/>
    <col min="34" max="34" width="23.28515625" customWidth="1"/>
    <col min="37" max="37" width="8.5703125" customWidth="1"/>
    <col min="38" max="38" width="15.140625" customWidth="1"/>
    <col min="40" max="40" width="8.5703125" customWidth="1"/>
    <col min="41" max="41" width="17.42578125" customWidth="1"/>
    <col min="44" max="44" width="8.5703125" customWidth="1"/>
    <col min="45" max="45" width="17.42578125" customWidth="1"/>
  </cols>
  <sheetData>
    <row r="1" spans="2:45" s="261" customFormat="1" ht="18.75" x14ac:dyDescent="0.3">
      <c r="B1" s="261" t="str">
        <f>Hovedark!B1</f>
        <v>Rapportering av CO2-Utslippsmålinger, versjon 1.0</v>
      </c>
      <c r="X1" s="261" t="str">
        <f>B1</f>
        <v>Rapportering av CO2-Utslippsmålinger, versjon 1.0</v>
      </c>
    </row>
    <row r="2" spans="2:45" ht="15.75" thickBot="1" x14ac:dyDescent="0.3"/>
    <row r="3" spans="2:45" ht="32.25" thickBot="1" x14ac:dyDescent="0.55000000000000004">
      <c r="B3" s="3" t="s">
        <v>40</v>
      </c>
      <c r="E3" s="272"/>
      <c r="F3" s="273"/>
      <c r="G3" s="273"/>
      <c r="H3" s="273"/>
      <c r="I3" s="274"/>
      <c r="X3" s="3" t="s">
        <v>40</v>
      </c>
      <c r="AB3" s="323" t="str">
        <f>IF(E3="","",E3)</f>
        <v/>
      </c>
      <c r="AC3" s="324"/>
      <c r="AD3" s="324"/>
      <c r="AE3" s="324"/>
      <c r="AF3" s="325"/>
    </row>
    <row r="4" spans="2:45" ht="15" customHeight="1" thickBot="1" x14ac:dyDescent="0.55000000000000004">
      <c r="G4" s="4"/>
    </row>
    <row r="5" spans="2:45" ht="32.25" thickBot="1" x14ac:dyDescent="0.55000000000000004">
      <c r="B5" s="3" t="s">
        <v>11</v>
      </c>
      <c r="E5" s="54">
        <f>Hovedark!E5</f>
        <v>2025</v>
      </c>
      <c r="G5" s="4"/>
      <c r="X5" s="3" t="s">
        <v>11</v>
      </c>
      <c r="AB5" s="54">
        <f>E5</f>
        <v>2025</v>
      </c>
    </row>
    <row r="6" spans="2:45" ht="15" customHeight="1" thickBot="1" x14ac:dyDescent="0.55000000000000004">
      <c r="B6" s="3"/>
      <c r="F6" s="4"/>
      <c r="G6" s="4"/>
    </row>
    <row r="7" spans="2:45" ht="24" thickBot="1" x14ac:dyDescent="0.4">
      <c r="C7" s="316" t="s">
        <v>54</v>
      </c>
      <c r="D7" s="317"/>
      <c r="E7" s="317"/>
      <c r="F7" s="317"/>
      <c r="G7" s="318"/>
      <c r="H7" s="318"/>
      <c r="I7" s="318"/>
      <c r="J7" s="318"/>
      <c r="K7" s="318"/>
      <c r="L7" s="319"/>
      <c r="M7" s="319"/>
      <c r="N7" s="319"/>
      <c r="O7" s="296"/>
      <c r="P7" s="296"/>
      <c r="Q7" s="297"/>
      <c r="Y7" s="326" t="s">
        <v>56</v>
      </c>
      <c r="Z7" s="327"/>
      <c r="AA7" s="327"/>
      <c r="AB7" s="327"/>
      <c r="AC7" s="328"/>
      <c r="AD7" s="328"/>
      <c r="AE7" s="328"/>
      <c r="AF7" s="328"/>
      <c r="AG7" s="328"/>
      <c r="AH7" s="328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</row>
    <row r="8" spans="2:45" ht="18.75" x14ac:dyDescent="0.3">
      <c r="B8" s="6" t="s">
        <v>12</v>
      </c>
      <c r="C8" s="320" t="s">
        <v>37</v>
      </c>
      <c r="D8" s="321"/>
      <c r="E8" s="322"/>
      <c r="F8" s="298" t="s">
        <v>56</v>
      </c>
      <c r="G8" s="299"/>
      <c r="H8" s="300"/>
      <c r="I8" s="298" t="s">
        <v>57</v>
      </c>
      <c r="J8" s="299"/>
      <c r="K8" s="300"/>
      <c r="L8" s="298" t="s">
        <v>58</v>
      </c>
      <c r="M8" s="299"/>
      <c r="N8" s="300"/>
      <c r="O8" s="298" t="s">
        <v>59</v>
      </c>
      <c r="P8" s="299"/>
      <c r="Q8" s="301"/>
      <c r="X8" s="6" t="s">
        <v>12</v>
      </c>
      <c r="Y8" s="298" t="s">
        <v>37</v>
      </c>
      <c r="Z8" s="299"/>
      <c r="AA8" s="300"/>
      <c r="AB8" s="298" t="s">
        <v>60</v>
      </c>
      <c r="AC8" s="299"/>
      <c r="AD8" s="300"/>
      <c r="AE8" s="298" t="s">
        <v>61</v>
      </c>
      <c r="AF8" s="299"/>
      <c r="AG8" s="300"/>
      <c r="AH8" s="304"/>
      <c r="AI8" s="298" t="s">
        <v>62</v>
      </c>
      <c r="AJ8" s="299"/>
      <c r="AK8" s="300"/>
      <c r="AL8" s="298" t="s">
        <v>63</v>
      </c>
      <c r="AM8" s="299"/>
      <c r="AN8" s="300"/>
      <c r="AO8" s="304"/>
      <c r="AP8" s="298" t="s">
        <v>44</v>
      </c>
      <c r="AQ8" s="299"/>
      <c r="AR8" s="300"/>
      <c r="AS8" s="304"/>
    </row>
    <row r="9" spans="2:45" x14ac:dyDescent="0.25">
      <c r="B9" s="7"/>
      <c r="C9" s="13" t="s">
        <v>18</v>
      </c>
      <c r="D9" s="34" t="s">
        <v>38</v>
      </c>
      <c r="E9" s="14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6"/>
      <c r="O9" s="24" t="s">
        <v>18</v>
      </c>
      <c r="P9" s="44" t="s">
        <v>38</v>
      </c>
      <c r="Q9" s="27"/>
      <c r="X9" s="7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4" t="s">
        <v>18</v>
      </c>
      <c r="AF9" s="44" t="s">
        <v>38</v>
      </c>
      <c r="AG9" s="26"/>
      <c r="AH9" s="25" t="s">
        <v>45</v>
      </c>
      <c r="AI9" s="24" t="s">
        <v>18</v>
      </c>
      <c r="AJ9" s="44" t="s">
        <v>38</v>
      </c>
      <c r="AK9" s="26"/>
      <c r="AL9" s="24" t="s">
        <v>18</v>
      </c>
      <c r="AM9" s="44" t="s">
        <v>38</v>
      </c>
      <c r="AN9" s="26"/>
      <c r="AO9" s="25" t="s">
        <v>45</v>
      </c>
      <c r="AP9" s="24" t="s">
        <v>18</v>
      </c>
      <c r="AQ9" s="44" t="s">
        <v>38</v>
      </c>
      <c r="AR9" s="26"/>
      <c r="AS9" s="25" t="s">
        <v>45</v>
      </c>
    </row>
    <row r="10" spans="2:45" ht="15.75" thickBot="1" x14ac:dyDescent="0.3">
      <c r="B10" s="21"/>
      <c r="C10" s="55" t="s">
        <v>39</v>
      </c>
      <c r="D10" s="56" t="s">
        <v>39</v>
      </c>
      <c r="E10" s="14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29" t="s">
        <v>21</v>
      </c>
      <c r="O10" s="28" t="s">
        <v>39</v>
      </c>
      <c r="P10" s="29" t="s">
        <v>39</v>
      </c>
      <c r="Q10" s="43" t="s">
        <v>21</v>
      </c>
      <c r="X10" s="21"/>
      <c r="Y10" s="28" t="s">
        <v>39</v>
      </c>
      <c r="Z10" s="29" t="s">
        <v>39</v>
      </c>
      <c r="AA10" s="26" t="s">
        <v>21</v>
      </c>
      <c r="AB10" s="28" t="s">
        <v>39</v>
      </c>
      <c r="AC10" s="29" t="s">
        <v>39</v>
      </c>
      <c r="AD10" s="29" t="s">
        <v>21</v>
      </c>
      <c r="AE10" s="28" t="s">
        <v>39</v>
      </c>
      <c r="AF10" s="29" t="s">
        <v>39</v>
      </c>
      <c r="AG10" s="29" t="s">
        <v>21</v>
      </c>
      <c r="AH10" s="30" t="s">
        <v>46</v>
      </c>
      <c r="AI10" s="28" t="s">
        <v>39</v>
      </c>
      <c r="AJ10" s="29" t="s">
        <v>39</v>
      </c>
      <c r="AK10" s="29" t="s">
        <v>21</v>
      </c>
      <c r="AL10" s="28" t="s">
        <v>39</v>
      </c>
      <c r="AM10" s="29" t="s">
        <v>39</v>
      </c>
      <c r="AN10" s="29" t="s">
        <v>21</v>
      </c>
      <c r="AO10" s="30" t="s">
        <v>46</v>
      </c>
      <c r="AP10" s="28" t="s">
        <v>39</v>
      </c>
      <c r="AQ10" s="29" t="s">
        <v>39</v>
      </c>
      <c r="AR10" s="29" t="s">
        <v>21</v>
      </c>
      <c r="AS10" s="30" t="s">
        <v>46</v>
      </c>
    </row>
    <row r="11" spans="2:45" x14ac:dyDescent="0.25">
      <c r="B11" s="20" t="s">
        <v>22</v>
      </c>
      <c r="C11" s="161">
        <f>F11+I11-L11-O11</f>
        <v>0</v>
      </c>
      <c r="D11" s="160">
        <f>SQRT(G11^2+J11^2+M11^2+P11^2)</f>
        <v>0</v>
      </c>
      <c r="E11" s="70">
        <f>IF(C11&gt;0,D11/C11*100,0)</f>
        <v>0</v>
      </c>
      <c r="F11" s="237">
        <f>Y11</f>
        <v>0</v>
      </c>
      <c r="G11" s="160">
        <f t="shared" ref="G11:H23" si="0">Z11</f>
        <v>0</v>
      </c>
      <c r="H11" s="70">
        <f t="shared" si="0"/>
        <v>0</v>
      </c>
      <c r="I11" s="161">
        <f>Y30</f>
        <v>0</v>
      </c>
      <c r="J11" s="160">
        <f t="shared" ref="J11:K23" si="1">Z30</f>
        <v>0</v>
      </c>
      <c r="K11" s="70">
        <f t="shared" si="1"/>
        <v>0</v>
      </c>
      <c r="L11" s="161">
        <f>Y49</f>
        <v>0</v>
      </c>
      <c r="M11" s="160">
        <f t="shared" ref="M11:N23" si="2">Z49</f>
        <v>0</v>
      </c>
      <c r="N11" s="70">
        <f t="shared" si="2"/>
        <v>0</v>
      </c>
      <c r="O11" s="95"/>
      <c r="P11" s="31">
        <f>Q11/100*O11</f>
        <v>0</v>
      </c>
      <c r="Q11" s="106"/>
      <c r="X11" s="20" t="s">
        <v>22</v>
      </c>
      <c r="Y11" s="161">
        <f>AB11+AE11+AI11+AL11+AP11</f>
        <v>0</v>
      </c>
      <c r="Z11" s="160">
        <f>AC11+AF11+AJ11+AM11+AQ11</f>
        <v>0</v>
      </c>
      <c r="AA11" s="70">
        <f>IF(Y11&gt;0,Z11/Y11*100,0)</f>
        <v>0</v>
      </c>
      <c r="AB11" s="123"/>
      <c r="AC11" s="240">
        <f>AD11/100*AB11</f>
        <v>0</v>
      </c>
      <c r="AD11" s="110"/>
      <c r="AE11" s="95"/>
      <c r="AF11" s="199">
        <f>ABS(AG11/100*AE11)</f>
        <v>0</v>
      </c>
      <c r="AG11" s="98"/>
      <c r="AH11" s="101"/>
      <c r="AI11" s="113"/>
      <c r="AJ11" s="194">
        <f>AK11/100*AI11</f>
        <v>0</v>
      </c>
      <c r="AK11" s="94"/>
      <c r="AL11" s="95"/>
      <c r="AM11" s="199">
        <f>ABS(AN11/100*AL11)</f>
        <v>0</v>
      </c>
      <c r="AN11" s="98"/>
      <c r="AO11" s="101"/>
      <c r="AP11" s="95"/>
      <c r="AQ11" s="199">
        <f>AR11/100*AP11</f>
        <v>0</v>
      </c>
      <c r="AR11" s="98"/>
      <c r="AS11" s="101"/>
    </row>
    <row r="12" spans="2:45" x14ac:dyDescent="0.25">
      <c r="B12" s="18" t="s">
        <v>23</v>
      </c>
      <c r="C12" s="165">
        <f t="shared" ref="C12:C23" si="3">F12+I12-L12-O12</f>
        <v>0</v>
      </c>
      <c r="D12" s="164">
        <f t="shared" ref="D12:D23" si="4">SQRT(G12^2+J12^2+M12^2+P12^2)</f>
        <v>0</v>
      </c>
      <c r="E12" s="71">
        <f t="shared" ref="E12:E23" si="5">IF(C12&gt;0,D12/C12*100,0)</f>
        <v>0</v>
      </c>
      <c r="F12" s="238">
        <f t="shared" ref="F12:F23" si="6">Y12</f>
        <v>0</v>
      </c>
      <c r="G12" s="164">
        <f t="shared" si="0"/>
        <v>0</v>
      </c>
      <c r="H12" s="71">
        <f t="shared" si="0"/>
        <v>0</v>
      </c>
      <c r="I12" s="165">
        <f t="shared" ref="I12:I23" si="7">Y31</f>
        <v>0</v>
      </c>
      <c r="J12" s="164">
        <f t="shared" si="1"/>
        <v>0</v>
      </c>
      <c r="K12" s="71">
        <f t="shared" si="1"/>
        <v>0</v>
      </c>
      <c r="L12" s="165">
        <f t="shared" ref="L12:L23" si="8">Y50</f>
        <v>0</v>
      </c>
      <c r="M12" s="164">
        <f t="shared" si="2"/>
        <v>0</v>
      </c>
      <c r="N12" s="71">
        <f t="shared" si="2"/>
        <v>0</v>
      </c>
      <c r="O12" s="96"/>
      <c r="P12" s="32">
        <f t="shared" ref="P12:P22" si="9">Q12/100*O12</f>
        <v>0</v>
      </c>
      <c r="Q12" s="107"/>
      <c r="X12" s="18" t="s">
        <v>23</v>
      </c>
      <c r="Y12" s="165">
        <f t="shared" ref="Y12:Z23" si="10">AB12+AE12+AI12+AL12+AP12</f>
        <v>0</v>
      </c>
      <c r="Z12" s="164">
        <f t="shared" si="10"/>
        <v>0</v>
      </c>
      <c r="AA12" s="71">
        <f t="shared" ref="AA12:AA23" si="11">IF(Y12&gt;0,Z12/Y12*100,0)</f>
        <v>0</v>
      </c>
      <c r="AB12" s="92"/>
      <c r="AC12" s="195">
        <f t="shared" ref="AC12:AC22" si="12">AD12/100*AB12</f>
        <v>0</v>
      </c>
      <c r="AD12" s="111"/>
      <c r="AE12" s="96"/>
      <c r="AF12" s="200">
        <f t="shared" ref="AF12:AF22" si="13">ABS(AG12/100*AE12)</f>
        <v>0</v>
      </c>
      <c r="AG12" s="99"/>
      <c r="AH12" s="102"/>
      <c r="AI12" s="109"/>
      <c r="AJ12" s="195">
        <f t="shared" ref="AJ12:AJ22" si="14">AK12/100*AI12</f>
        <v>0</v>
      </c>
      <c r="AK12" s="94"/>
      <c r="AL12" s="96"/>
      <c r="AM12" s="200">
        <f t="shared" ref="AM12:AM22" si="15">ABS(AN12/100*AL12)</f>
        <v>0</v>
      </c>
      <c r="AN12" s="99"/>
      <c r="AO12" s="102"/>
      <c r="AP12" s="96"/>
      <c r="AQ12" s="200">
        <f t="shared" ref="AQ12:AQ22" si="16">AR12/100*AP12</f>
        <v>0</v>
      </c>
      <c r="AR12" s="99"/>
      <c r="AS12" s="102"/>
    </row>
    <row r="13" spans="2:45" x14ac:dyDescent="0.25">
      <c r="B13" s="18" t="s">
        <v>24</v>
      </c>
      <c r="C13" s="165">
        <f t="shared" si="3"/>
        <v>0</v>
      </c>
      <c r="D13" s="164">
        <f t="shared" si="4"/>
        <v>0</v>
      </c>
      <c r="E13" s="71">
        <f t="shared" si="5"/>
        <v>0</v>
      </c>
      <c r="F13" s="238">
        <f t="shared" si="6"/>
        <v>0</v>
      </c>
      <c r="G13" s="164">
        <f t="shared" si="0"/>
        <v>0</v>
      </c>
      <c r="H13" s="71">
        <f t="shared" si="0"/>
        <v>0</v>
      </c>
      <c r="I13" s="165">
        <f t="shared" si="7"/>
        <v>0</v>
      </c>
      <c r="J13" s="164">
        <f t="shared" si="1"/>
        <v>0</v>
      </c>
      <c r="K13" s="71">
        <f t="shared" si="1"/>
        <v>0</v>
      </c>
      <c r="L13" s="165">
        <f t="shared" si="8"/>
        <v>0</v>
      </c>
      <c r="M13" s="164">
        <f t="shared" si="2"/>
        <v>0</v>
      </c>
      <c r="N13" s="71">
        <f t="shared" si="2"/>
        <v>0</v>
      </c>
      <c r="O13" s="96"/>
      <c r="P13" s="32">
        <f t="shared" si="9"/>
        <v>0</v>
      </c>
      <c r="Q13" s="107"/>
      <c r="X13" s="18" t="s">
        <v>24</v>
      </c>
      <c r="Y13" s="165">
        <f t="shared" si="10"/>
        <v>0</v>
      </c>
      <c r="Z13" s="164">
        <f t="shared" si="10"/>
        <v>0</v>
      </c>
      <c r="AA13" s="71">
        <f t="shared" si="11"/>
        <v>0</v>
      </c>
      <c r="AB13" s="92"/>
      <c r="AC13" s="195">
        <f t="shared" si="12"/>
        <v>0</v>
      </c>
      <c r="AD13" s="111"/>
      <c r="AE13" s="96"/>
      <c r="AF13" s="200">
        <f t="shared" si="13"/>
        <v>0</v>
      </c>
      <c r="AG13" s="99"/>
      <c r="AH13" s="102"/>
      <c r="AI13" s="109"/>
      <c r="AJ13" s="195">
        <f t="shared" si="14"/>
        <v>0</v>
      </c>
      <c r="AK13" s="94"/>
      <c r="AL13" s="96"/>
      <c r="AM13" s="200">
        <f t="shared" si="15"/>
        <v>0</v>
      </c>
      <c r="AN13" s="99"/>
      <c r="AO13" s="102"/>
      <c r="AP13" s="96"/>
      <c r="AQ13" s="200">
        <f t="shared" si="16"/>
        <v>0</v>
      </c>
      <c r="AR13" s="99"/>
      <c r="AS13" s="102"/>
    </row>
    <row r="14" spans="2:45" x14ac:dyDescent="0.25">
      <c r="B14" s="18" t="s">
        <v>25</v>
      </c>
      <c r="C14" s="165">
        <f t="shared" si="3"/>
        <v>0</v>
      </c>
      <c r="D14" s="164">
        <f t="shared" si="4"/>
        <v>0</v>
      </c>
      <c r="E14" s="71">
        <f t="shared" si="5"/>
        <v>0</v>
      </c>
      <c r="F14" s="238">
        <f t="shared" si="6"/>
        <v>0</v>
      </c>
      <c r="G14" s="164">
        <f t="shared" si="0"/>
        <v>0</v>
      </c>
      <c r="H14" s="71">
        <f t="shared" si="0"/>
        <v>0</v>
      </c>
      <c r="I14" s="165">
        <f t="shared" si="7"/>
        <v>0</v>
      </c>
      <c r="J14" s="164">
        <f t="shared" si="1"/>
        <v>0</v>
      </c>
      <c r="K14" s="71">
        <f t="shared" si="1"/>
        <v>0</v>
      </c>
      <c r="L14" s="165">
        <f t="shared" si="8"/>
        <v>0</v>
      </c>
      <c r="M14" s="164">
        <f t="shared" si="2"/>
        <v>0</v>
      </c>
      <c r="N14" s="71">
        <f t="shared" si="2"/>
        <v>0</v>
      </c>
      <c r="O14" s="96"/>
      <c r="P14" s="32">
        <f t="shared" si="9"/>
        <v>0</v>
      </c>
      <c r="Q14" s="107"/>
      <c r="X14" s="18" t="s">
        <v>25</v>
      </c>
      <c r="Y14" s="165">
        <f t="shared" si="10"/>
        <v>0</v>
      </c>
      <c r="Z14" s="164">
        <f t="shared" si="10"/>
        <v>0</v>
      </c>
      <c r="AA14" s="71">
        <f t="shared" si="11"/>
        <v>0</v>
      </c>
      <c r="AB14" s="92"/>
      <c r="AC14" s="195">
        <f t="shared" si="12"/>
        <v>0</v>
      </c>
      <c r="AD14" s="111"/>
      <c r="AE14" s="96"/>
      <c r="AF14" s="200">
        <f t="shared" si="13"/>
        <v>0</v>
      </c>
      <c r="AG14" s="99"/>
      <c r="AH14" s="102"/>
      <c r="AI14" s="109"/>
      <c r="AJ14" s="195">
        <f t="shared" si="14"/>
        <v>0</v>
      </c>
      <c r="AK14" s="94"/>
      <c r="AL14" s="96"/>
      <c r="AM14" s="200">
        <f t="shared" si="15"/>
        <v>0</v>
      </c>
      <c r="AN14" s="99"/>
      <c r="AO14" s="102"/>
      <c r="AP14" s="96"/>
      <c r="AQ14" s="200">
        <f t="shared" si="16"/>
        <v>0</v>
      </c>
      <c r="AR14" s="99"/>
      <c r="AS14" s="102"/>
    </row>
    <row r="15" spans="2:45" x14ac:dyDescent="0.25">
      <c r="B15" s="18" t="s">
        <v>26</v>
      </c>
      <c r="C15" s="165">
        <f t="shared" si="3"/>
        <v>0</v>
      </c>
      <c r="D15" s="164">
        <f t="shared" si="4"/>
        <v>0</v>
      </c>
      <c r="E15" s="71">
        <f t="shared" si="5"/>
        <v>0</v>
      </c>
      <c r="F15" s="238">
        <f t="shared" si="6"/>
        <v>0</v>
      </c>
      <c r="G15" s="164">
        <f t="shared" si="0"/>
        <v>0</v>
      </c>
      <c r="H15" s="71">
        <f t="shared" si="0"/>
        <v>0</v>
      </c>
      <c r="I15" s="165">
        <f t="shared" si="7"/>
        <v>0</v>
      </c>
      <c r="J15" s="164">
        <f t="shared" si="1"/>
        <v>0</v>
      </c>
      <c r="K15" s="71">
        <f t="shared" si="1"/>
        <v>0</v>
      </c>
      <c r="L15" s="165">
        <f t="shared" si="8"/>
        <v>0</v>
      </c>
      <c r="M15" s="164">
        <f t="shared" si="2"/>
        <v>0</v>
      </c>
      <c r="N15" s="71">
        <f t="shared" si="2"/>
        <v>0</v>
      </c>
      <c r="O15" s="96"/>
      <c r="P15" s="32">
        <f t="shared" si="9"/>
        <v>0</v>
      </c>
      <c r="Q15" s="107"/>
      <c r="X15" s="18" t="s">
        <v>26</v>
      </c>
      <c r="Y15" s="165">
        <f t="shared" si="10"/>
        <v>0</v>
      </c>
      <c r="Z15" s="164">
        <f t="shared" si="10"/>
        <v>0</v>
      </c>
      <c r="AA15" s="71">
        <f t="shared" si="11"/>
        <v>0</v>
      </c>
      <c r="AB15" s="92"/>
      <c r="AC15" s="195">
        <f t="shared" si="12"/>
        <v>0</v>
      </c>
      <c r="AD15" s="111"/>
      <c r="AE15" s="96"/>
      <c r="AF15" s="200">
        <f t="shared" si="13"/>
        <v>0</v>
      </c>
      <c r="AG15" s="99"/>
      <c r="AH15" s="102"/>
      <c r="AI15" s="109"/>
      <c r="AJ15" s="195">
        <f t="shared" si="14"/>
        <v>0</v>
      </c>
      <c r="AK15" s="94"/>
      <c r="AL15" s="96"/>
      <c r="AM15" s="200">
        <f t="shared" si="15"/>
        <v>0</v>
      </c>
      <c r="AN15" s="99"/>
      <c r="AO15" s="102"/>
      <c r="AP15" s="96"/>
      <c r="AQ15" s="200">
        <f t="shared" si="16"/>
        <v>0</v>
      </c>
      <c r="AR15" s="99"/>
      <c r="AS15" s="102"/>
    </row>
    <row r="16" spans="2:45" x14ac:dyDescent="0.25">
      <c r="B16" s="18" t="s">
        <v>27</v>
      </c>
      <c r="C16" s="165">
        <f t="shared" si="3"/>
        <v>0</v>
      </c>
      <c r="D16" s="164">
        <f t="shared" si="4"/>
        <v>0</v>
      </c>
      <c r="E16" s="71">
        <f t="shared" si="5"/>
        <v>0</v>
      </c>
      <c r="F16" s="238">
        <f t="shared" si="6"/>
        <v>0</v>
      </c>
      <c r="G16" s="164">
        <f t="shared" si="0"/>
        <v>0</v>
      </c>
      <c r="H16" s="71">
        <f t="shared" si="0"/>
        <v>0</v>
      </c>
      <c r="I16" s="165">
        <f t="shared" si="7"/>
        <v>0</v>
      </c>
      <c r="J16" s="164">
        <f t="shared" si="1"/>
        <v>0</v>
      </c>
      <c r="K16" s="71">
        <f t="shared" si="1"/>
        <v>0</v>
      </c>
      <c r="L16" s="165">
        <f t="shared" si="8"/>
        <v>0</v>
      </c>
      <c r="M16" s="164">
        <f t="shared" si="2"/>
        <v>0</v>
      </c>
      <c r="N16" s="71">
        <f t="shared" si="2"/>
        <v>0</v>
      </c>
      <c r="O16" s="96"/>
      <c r="P16" s="32">
        <f t="shared" si="9"/>
        <v>0</v>
      </c>
      <c r="Q16" s="107"/>
      <c r="X16" s="18" t="s">
        <v>27</v>
      </c>
      <c r="Y16" s="165">
        <f t="shared" si="10"/>
        <v>0</v>
      </c>
      <c r="Z16" s="164">
        <f t="shared" si="10"/>
        <v>0</v>
      </c>
      <c r="AA16" s="71">
        <f t="shared" si="11"/>
        <v>0</v>
      </c>
      <c r="AB16" s="92"/>
      <c r="AC16" s="195">
        <f t="shared" si="12"/>
        <v>0</v>
      </c>
      <c r="AD16" s="111"/>
      <c r="AE16" s="96"/>
      <c r="AF16" s="200">
        <f t="shared" si="13"/>
        <v>0</v>
      </c>
      <c r="AG16" s="99"/>
      <c r="AH16" s="102"/>
      <c r="AI16" s="109"/>
      <c r="AJ16" s="195">
        <f t="shared" si="14"/>
        <v>0</v>
      </c>
      <c r="AK16" s="94"/>
      <c r="AL16" s="96"/>
      <c r="AM16" s="200">
        <f t="shared" si="15"/>
        <v>0</v>
      </c>
      <c r="AN16" s="99"/>
      <c r="AO16" s="102"/>
      <c r="AP16" s="96"/>
      <c r="AQ16" s="200">
        <f t="shared" si="16"/>
        <v>0</v>
      </c>
      <c r="AR16" s="99"/>
      <c r="AS16" s="102"/>
    </row>
    <row r="17" spans="2:45" x14ac:dyDescent="0.25">
      <c r="B17" s="18" t="s">
        <v>28</v>
      </c>
      <c r="C17" s="165">
        <f t="shared" si="3"/>
        <v>0</v>
      </c>
      <c r="D17" s="164">
        <f t="shared" si="4"/>
        <v>0</v>
      </c>
      <c r="E17" s="71">
        <f t="shared" si="5"/>
        <v>0</v>
      </c>
      <c r="F17" s="238">
        <f t="shared" si="6"/>
        <v>0</v>
      </c>
      <c r="G17" s="164">
        <f t="shared" si="0"/>
        <v>0</v>
      </c>
      <c r="H17" s="71">
        <f t="shared" si="0"/>
        <v>0</v>
      </c>
      <c r="I17" s="165">
        <f t="shared" si="7"/>
        <v>0</v>
      </c>
      <c r="J17" s="164">
        <f t="shared" si="1"/>
        <v>0</v>
      </c>
      <c r="K17" s="71">
        <f t="shared" si="1"/>
        <v>0</v>
      </c>
      <c r="L17" s="165">
        <f t="shared" si="8"/>
        <v>0</v>
      </c>
      <c r="M17" s="164">
        <f t="shared" si="2"/>
        <v>0</v>
      </c>
      <c r="N17" s="71">
        <f t="shared" si="2"/>
        <v>0</v>
      </c>
      <c r="O17" s="96"/>
      <c r="P17" s="32">
        <f t="shared" si="9"/>
        <v>0</v>
      </c>
      <c r="Q17" s="107"/>
      <c r="X17" s="18" t="s">
        <v>28</v>
      </c>
      <c r="Y17" s="165">
        <f t="shared" si="10"/>
        <v>0</v>
      </c>
      <c r="Z17" s="164">
        <f t="shared" si="10"/>
        <v>0</v>
      </c>
      <c r="AA17" s="71">
        <f t="shared" si="11"/>
        <v>0</v>
      </c>
      <c r="AB17" s="92"/>
      <c r="AC17" s="195">
        <f t="shared" si="12"/>
        <v>0</v>
      </c>
      <c r="AD17" s="111"/>
      <c r="AE17" s="96"/>
      <c r="AF17" s="200">
        <f t="shared" si="13"/>
        <v>0</v>
      </c>
      <c r="AG17" s="99"/>
      <c r="AH17" s="102"/>
      <c r="AI17" s="109"/>
      <c r="AJ17" s="195">
        <f t="shared" si="14"/>
        <v>0</v>
      </c>
      <c r="AK17" s="94"/>
      <c r="AL17" s="96"/>
      <c r="AM17" s="200">
        <f t="shared" si="15"/>
        <v>0</v>
      </c>
      <c r="AN17" s="99"/>
      <c r="AO17" s="102"/>
      <c r="AP17" s="96"/>
      <c r="AQ17" s="200">
        <f t="shared" si="16"/>
        <v>0</v>
      </c>
      <c r="AR17" s="99"/>
      <c r="AS17" s="102"/>
    </row>
    <row r="18" spans="2:45" x14ac:dyDescent="0.25">
      <c r="B18" s="18" t="s">
        <v>29</v>
      </c>
      <c r="C18" s="165">
        <f t="shared" si="3"/>
        <v>0</v>
      </c>
      <c r="D18" s="164">
        <f t="shared" si="4"/>
        <v>0</v>
      </c>
      <c r="E18" s="71">
        <f t="shared" si="5"/>
        <v>0</v>
      </c>
      <c r="F18" s="238">
        <f t="shared" si="6"/>
        <v>0</v>
      </c>
      <c r="G18" s="164">
        <f t="shared" si="0"/>
        <v>0</v>
      </c>
      <c r="H18" s="71">
        <f t="shared" si="0"/>
        <v>0</v>
      </c>
      <c r="I18" s="165">
        <f t="shared" si="7"/>
        <v>0</v>
      </c>
      <c r="J18" s="164">
        <f t="shared" si="1"/>
        <v>0</v>
      </c>
      <c r="K18" s="71">
        <f t="shared" si="1"/>
        <v>0</v>
      </c>
      <c r="L18" s="165">
        <f t="shared" si="8"/>
        <v>0</v>
      </c>
      <c r="M18" s="164">
        <f t="shared" si="2"/>
        <v>0</v>
      </c>
      <c r="N18" s="71">
        <f t="shared" si="2"/>
        <v>0</v>
      </c>
      <c r="O18" s="96"/>
      <c r="P18" s="32">
        <f t="shared" si="9"/>
        <v>0</v>
      </c>
      <c r="Q18" s="107"/>
      <c r="X18" s="18" t="s">
        <v>29</v>
      </c>
      <c r="Y18" s="165">
        <f t="shared" si="10"/>
        <v>0</v>
      </c>
      <c r="Z18" s="164">
        <f t="shared" si="10"/>
        <v>0</v>
      </c>
      <c r="AA18" s="71">
        <f t="shared" si="11"/>
        <v>0</v>
      </c>
      <c r="AB18" s="92"/>
      <c r="AC18" s="195">
        <f t="shared" si="12"/>
        <v>0</v>
      </c>
      <c r="AD18" s="111"/>
      <c r="AE18" s="96"/>
      <c r="AF18" s="200">
        <f t="shared" si="13"/>
        <v>0</v>
      </c>
      <c r="AG18" s="99"/>
      <c r="AH18" s="102"/>
      <c r="AI18" s="109"/>
      <c r="AJ18" s="195">
        <f t="shared" si="14"/>
        <v>0</v>
      </c>
      <c r="AK18" s="94"/>
      <c r="AL18" s="96"/>
      <c r="AM18" s="200">
        <f t="shared" si="15"/>
        <v>0</v>
      </c>
      <c r="AN18" s="99"/>
      <c r="AO18" s="102"/>
      <c r="AP18" s="96"/>
      <c r="AQ18" s="200">
        <f t="shared" si="16"/>
        <v>0</v>
      </c>
      <c r="AR18" s="99"/>
      <c r="AS18" s="102"/>
    </row>
    <row r="19" spans="2:45" x14ac:dyDescent="0.25">
      <c r="B19" s="18" t="s">
        <v>30</v>
      </c>
      <c r="C19" s="165">
        <f t="shared" si="3"/>
        <v>0</v>
      </c>
      <c r="D19" s="164">
        <f t="shared" si="4"/>
        <v>0</v>
      </c>
      <c r="E19" s="71">
        <f t="shared" si="5"/>
        <v>0</v>
      </c>
      <c r="F19" s="238">
        <f t="shared" si="6"/>
        <v>0</v>
      </c>
      <c r="G19" s="164">
        <f t="shared" si="0"/>
        <v>0</v>
      </c>
      <c r="H19" s="71">
        <f t="shared" si="0"/>
        <v>0</v>
      </c>
      <c r="I19" s="165">
        <f t="shared" si="7"/>
        <v>0</v>
      </c>
      <c r="J19" s="164">
        <f t="shared" si="1"/>
        <v>0</v>
      </c>
      <c r="K19" s="71">
        <f t="shared" si="1"/>
        <v>0</v>
      </c>
      <c r="L19" s="165">
        <f t="shared" si="8"/>
        <v>0</v>
      </c>
      <c r="M19" s="164">
        <f t="shared" si="2"/>
        <v>0</v>
      </c>
      <c r="N19" s="71">
        <f t="shared" si="2"/>
        <v>0</v>
      </c>
      <c r="O19" s="96"/>
      <c r="P19" s="32">
        <f t="shared" si="9"/>
        <v>0</v>
      </c>
      <c r="Q19" s="107"/>
      <c r="X19" s="18" t="s">
        <v>30</v>
      </c>
      <c r="Y19" s="165">
        <f t="shared" si="10"/>
        <v>0</v>
      </c>
      <c r="Z19" s="164">
        <f t="shared" si="10"/>
        <v>0</v>
      </c>
      <c r="AA19" s="71">
        <f t="shared" si="11"/>
        <v>0</v>
      </c>
      <c r="AB19" s="92"/>
      <c r="AC19" s="195">
        <f t="shared" si="12"/>
        <v>0</v>
      </c>
      <c r="AD19" s="111"/>
      <c r="AE19" s="96"/>
      <c r="AF19" s="200">
        <f t="shared" si="13"/>
        <v>0</v>
      </c>
      <c r="AG19" s="99"/>
      <c r="AH19" s="102"/>
      <c r="AI19" s="109"/>
      <c r="AJ19" s="195">
        <f t="shared" si="14"/>
        <v>0</v>
      </c>
      <c r="AK19" s="94"/>
      <c r="AL19" s="96"/>
      <c r="AM19" s="200">
        <f t="shared" si="15"/>
        <v>0</v>
      </c>
      <c r="AN19" s="99"/>
      <c r="AO19" s="102"/>
      <c r="AP19" s="96"/>
      <c r="AQ19" s="200">
        <f t="shared" si="16"/>
        <v>0</v>
      </c>
      <c r="AR19" s="99"/>
      <c r="AS19" s="102"/>
    </row>
    <row r="20" spans="2:45" x14ac:dyDescent="0.25">
      <c r="B20" s="18" t="s">
        <v>31</v>
      </c>
      <c r="C20" s="165">
        <f t="shared" si="3"/>
        <v>0</v>
      </c>
      <c r="D20" s="164">
        <f t="shared" si="4"/>
        <v>0</v>
      </c>
      <c r="E20" s="71">
        <f t="shared" si="5"/>
        <v>0</v>
      </c>
      <c r="F20" s="238">
        <f t="shared" si="6"/>
        <v>0</v>
      </c>
      <c r="G20" s="164">
        <f t="shared" si="0"/>
        <v>0</v>
      </c>
      <c r="H20" s="71">
        <f t="shared" si="0"/>
        <v>0</v>
      </c>
      <c r="I20" s="165">
        <f t="shared" si="7"/>
        <v>0</v>
      </c>
      <c r="J20" s="164">
        <f t="shared" si="1"/>
        <v>0</v>
      </c>
      <c r="K20" s="71">
        <f t="shared" si="1"/>
        <v>0</v>
      </c>
      <c r="L20" s="165">
        <f t="shared" si="8"/>
        <v>0</v>
      </c>
      <c r="M20" s="164">
        <f t="shared" si="2"/>
        <v>0</v>
      </c>
      <c r="N20" s="71">
        <f t="shared" si="2"/>
        <v>0</v>
      </c>
      <c r="O20" s="96"/>
      <c r="P20" s="32">
        <f t="shared" si="9"/>
        <v>0</v>
      </c>
      <c r="Q20" s="107"/>
      <c r="X20" s="18" t="s">
        <v>31</v>
      </c>
      <c r="Y20" s="165">
        <f t="shared" si="10"/>
        <v>0</v>
      </c>
      <c r="Z20" s="164">
        <f t="shared" si="10"/>
        <v>0</v>
      </c>
      <c r="AA20" s="71">
        <f t="shared" si="11"/>
        <v>0</v>
      </c>
      <c r="AB20" s="92"/>
      <c r="AC20" s="195">
        <f t="shared" si="12"/>
        <v>0</v>
      </c>
      <c r="AD20" s="111"/>
      <c r="AE20" s="96"/>
      <c r="AF20" s="200">
        <f t="shared" si="13"/>
        <v>0</v>
      </c>
      <c r="AG20" s="99"/>
      <c r="AH20" s="102"/>
      <c r="AI20" s="109"/>
      <c r="AJ20" s="195">
        <f t="shared" si="14"/>
        <v>0</v>
      </c>
      <c r="AK20" s="94"/>
      <c r="AL20" s="96"/>
      <c r="AM20" s="200">
        <f t="shared" si="15"/>
        <v>0</v>
      </c>
      <c r="AN20" s="99"/>
      <c r="AO20" s="102"/>
      <c r="AP20" s="96"/>
      <c r="AQ20" s="200">
        <f t="shared" si="16"/>
        <v>0</v>
      </c>
      <c r="AR20" s="99"/>
      <c r="AS20" s="102"/>
    </row>
    <row r="21" spans="2:45" x14ac:dyDescent="0.25">
      <c r="B21" s="18" t="s">
        <v>32</v>
      </c>
      <c r="C21" s="165">
        <f t="shared" si="3"/>
        <v>0</v>
      </c>
      <c r="D21" s="164">
        <f t="shared" si="4"/>
        <v>0</v>
      </c>
      <c r="E21" s="71">
        <f t="shared" si="5"/>
        <v>0</v>
      </c>
      <c r="F21" s="238">
        <f t="shared" si="6"/>
        <v>0</v>
      </c>
      <c r="G21" s="164">
        <f t="shared" si="0"/>
        <v>0</v>
      </c>
      <c r="H21" s="71">
        <f t="shared" si="0"/>
        <v>0</v>
      </c>
      <c r="I21" s="165">
        <f t="shared" si="7"/>
        <v>0</v>
      </c>
      <c r="J21" s="164">
        <f t="shared" si="1"/>
        <v>0</v>
      </c>
      <c r="K21" s="71">
        <f t="shared" si="1"/>
        <v>0</v>
      </c>
      <c r="L21" s="165">
        <f t="shared" si="8"/>
        <v>0</v>
      </c>
      <c r="M21" s="164">
        <f t="shared" si="2"/>
        <v>0</v>
      </c>
      <c r="N21" s="71">
        <f t="shared" si="2"/>
        <v>0</v>
      </c>
      <c r="O21" s="96"/>
      <c r="P21" s="32">
        <f t="shared" si="9"/>
        <v>0</v>
      </c>
      <c r="Q21" s="107"/>
      <c r="X21" s="18" t="s">
        <v>32</v>
      </c>
      <c r="Y21" s="165">
        <f t="shared" si="10"/>
        <v>0</v>
      </c>
      <c r="Z21" s="164">
        <f t="shared" si="10"/>
        <v>0</v>
      </c>
      <c r="AA21" s="71">
        <f t="shared" si="11"/>
        <v>0</v>
      </c>
      <c r="AB21" s="92"/>
      <c r="AC21" s="195">
        <f t="shared" si="12"/>
        <v>0</v>
      </c>
      <c r="AD21" s="111"/>
      <c r="AE21" s="96"/>
      <c r="AF21" s="200">
        <f t="shared" si="13"/>
        <v>0</v>
      </c>
      <c r="AG21" s="99"/>
      <c r="AH21" s="102"/>
      <c r="AI21" s="109"/>
      <c r="AJ21" s="195">
        <f t="shared" si="14"/>
        <v>0</v>
      </c>
      <c r="AK21" s="94"/>
      <c r="AL21" s="96"/>
      <c r="AM21" s="200">
        <f t="shared" si="15"/>
        <v>0</v>
      </c>
      <c r="AN21" s="99"/>
      <c r="AO21" s="102"/>
      <c r="AP21" s="96"/>
      <c r="AQ21" s="200">
        <f t="shared" si="16"/>
        <v>0</v>
      </c>
      <c r="AR21" s="99"/>
      <c r="AS21" s="102"/>
    </row>
    <row r="22" spans="2:45" ht="15" customHeight="1" thickBot="1" x14ac:dyDescent="0.3">
      <c r="B22" s="19" t="s">
        <v>33</v>
      </c>
      <c r="C22" s="169">
        <f t="shared" si="3"/>
        <v>0</v>
      </c>
      <c r="D22" s="170">
        <f t="shared" si="4"/>
        <v>0</v>
      </c>
      <c r="E22" s="72">
        <f t="shared" si="5"/>
        <v>0</v>
      </c>
      <c r="F22" s="239">
        <f t="shared" si="6"/>
        <v>0</v>
      </c>
      <c r="G22" s="170">
        <f t="shared" si="0"/>
        <v>0</v>
      </c>
      <c r="H22" s="72">
        <f t="shared" si="0"/>
        <v>0</v>
      </c>
      <c r="I22" s="169">
        <f t="shared" si="7"/>
        <v>0</v>
      </c>
      <c r="J22" s="170">
        <f t="shared" si="1"/>
        <v>0</v>
      </c>
      <c r="K22" s="72">
        <f t="shared" si="1"/>
        <v>0</v>
      </c>
      <c r="L22" s="169">
        <f t="shared" si="8"/>
        <v>0</v>
      </c>
      <c r="M22" s="170">
        <f t="shared" si="2"/>
        <v>0</v>
      </c>
      <c r="N22" s="72">
        <f t="shared" si="2"/>
        <v>0</v>
      </c>
      <c r="O22" s="97"/>
      <c r="P22" s="33">
        <f t="shared" si="9"/>
        <v>0</v>
      </c>
      <c r="Q22" s="108"/>
      <c r="X22" s="19" t="s">
        <v>33</v>
      </c>
      <c r="Y22" s="169">
        <f t="shared" si="10"/>
        <v>0</v>
      </c>
      <c r="Z22" s="170">
        <f t="shared" si="10"/>
        <v>0</v>
      </c>
      <c r="AA22" s="72">
        <f t="shared" si="11"/>
        <v>0</v>
      </c>
      <c r="AB22" s="93"/>
      <c r="AC22" s="196">
        <f t="shared" si="12"/>
        <v>0</v>
      </c>
      <c r="AD22" s="112"/>
      <c r="AE22" s="97"/>
      <c r="AF22" s="201">
        <f t="shared" si="13"/>
        <v>0</v>
      </c>
      <c r="AG22" s="100"/>
      <c r="AH22" s="103"/>
      <c r="AI22" s="114"/>
      <c r="AJ22" s="241">
        <f t="shared" si="14"/>
        <v>0</v>
      </c>
      <c r="AK22" s="115"/>
      <c r="AL22" s="116"/>
      <c r="AM22" s="225">
        <f t="shared" si="15"/>
        <v>0</v>
      </c>
      <c r="AN22" s="117"/>
      <c r="AO22" s="118"/>
      <c r="AP22" s="116"/>
      <c r="AQ22" s="225">
        <f t="shared" si="16"/>
        <v>0</v>
      </c>
      <c r="AR22" s="117"/>
      <c r="AS22" s="118"/>
    </row>
    <row r="23" spans="2:45" ht="15" customHeight="1" thickBot="1" x14ac:dyDescent="0.3">
      <c r="B23" s="19" t="s">
        <v>34</v>
      </c>
      <c r="C23" s="172">
        <f t="shared" si="3"/>
        <v>0</v>
      </c>
      <c r="D23" s="198">
        <f t="shared" si="4"/>
        <v>0</v>
      </c>
      <c r="E23" s="77">
        <f t="shared" si="5"/>
        <v>0</v>
      </c>
      <c r="F23" s="239">
        <f t="shared" si="6"/>
        <v>0</v>
      </c>
      <c r="G23" s="170">
        <f t="shared" si="0"/>
        <v>0</v>
      </c>
      <c r="H23" s="72">
        <f t="shared" si="0"/>
        <v>0</v>
      </c>
      <c r="I23" s="169">
        <f t="shared" si="7"/>
        <v>0</v>
      </c>
      <c r="J23" s="170">
        <f t="shared" si="1"/>
        <v>0</v>
      </c>
      <c r="K23" s="72">
        <f t="shared" si="1"/>
        <v>0</v>
      </c>
      <c r="L23" s="169">
        <f t="shared" si="8"/>
        <v>0</v>
      </c>
      <c r="M23" s="170">
        <f t="shared" si="2"/>
        <v>0</v>
      </c>
      <c r="N23" s="72">
        <f t="shared" si="2"/>
        <v>0</v>
      </c>
      <c r="O23" s="169">
        <f>SUM(O11:O22)</f>
        <v>0</v>
      </c>
      <c r="P23" s="35">
        <f>SUM(P11:P22)</f>
        <v>0</v>
      </c>
      <c r="Q23" s="77">
        <f t="shared" ref="Q23" si="17">IF(O23&gt;0,P23/O23*100,0)</f>
        <v>0</v>
      </c>
      <c r="X23" s="19" t="s">
        <v>34</v>
      </c>
      <c r="Y23" s="172">
        <f>SUM(Y11:Y22)</f>
        <v>0</v>
      </c>
      <c r="Z23" s="173">
        <f t="shared" si="10"/>
        <v>0</v>
      </c>
      <c r="AA23" s="77">
        <f t="shared" si="11"/>
        <v>0</v>
      </c>
      <c r="AB23" s="69">
        <f>SUM(AB11:AB22)</f>
        <v>0</v>
      </c>
      <c r="AC23" s="198">
        <f>SUM(AC11:AC22)</f>
        <v>0</v>
      </c>
      <c r="AD23" s="77">
        <f t="shared" ref="AD23" si="18">IF(AB23&gt;0,AC23/AB23*100,0)</f>
        <v>0</v>
      </c>
      <c r="AE23" s="202">
        <f>SUM(AE11:AE22)</f>
        <v>0</v>
      </c>
      <c r="AF23" s="198">
        <f>SUM(AF11:AF22)</f>
        <v>0</v>
      </c>
      <c r="AG23" s="66"/>
      <c r="AH23" s="83"/>
      <c r="AI23" s="202">
        <f>SUM(AI11:AI22)</f>
        <v>0</v>
      </c>
      <c r="AJ23" s="198">
        <f>SUM(AJ11:AJ22)</f>
        <v>0</v>
      </c>
      <c r="AK23" s="77">
        <f t="shared" ref="AK23" si="19">IF(AI23&gt;0,AJ23/AI23*100,0)</f>
        <v>0</v>
      </c>
      <c r="AL23" s="202">
        <f>SUM(AL11:AL22)</f>
        <v>0</v>
      </c>
      <c r="AM23" s="198">
        <f>SUM(AM11:AM22)</f>
        <v>0</v>
      </c>
      <c r="AN23" s="66"/>
      <c r="AO23" s="83"/>
      <c r="AP23" s="197">
        <f>SUM(AP11:AP22)</f>
        <v>0</v>
      </c>
      <c r="AQ23" s="198">
        <f>SUM(AQ11:AQ22)</f>
        <v>0</v>
      </c>
      <c r="AR23" s="66"/>
      <c r="AS23" s="83"/>
    </row>
    <row r="25" spans="2:45" ht="15.75" thickBot="1" x14ac:dyDescent="0.3"/>
    <row r="26" spans="2:45" ht="24" customHeight="1" thickBot="1" x14ac:dyDescent="0.4">
      <c r="Y26" s="326" t="s">
        <v>57</v>
      </c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7"/>
    </row>
    <row r="27" spans="2:45" ht="18.75" x14ac:dyDescent="0.3">
      <c r="X27" s="6" t="s">
        <v>12</v>
      </c>
      <c r="Y27" s="298" t="s">
        <v>37</v>
      </c>
      <c r="Z27" s="299"/>
      <c r="AA27" s="300"/>
      <c r="AB27" s="298" t="s">
        <v>42</v>
      </c>
      <c r="AC27" s="299"/>
      <c r="AD27" s="300"/>
      <c r="AE27" s="298" t="s">
        <v>43</v>
      </c>
      <c r="AF27" s="299"/>
      <c r="AG27" s="300"/>
      <c r="AH27" s="304"/>
      <c r="AI27" s="298" t="s">
        <v>44</v>
      </c>
      <c r="AJ27" s="299"/>
      <c r="AK27" s="300"/>
      <c r="AL27" s="304"/>
      <c r="AM27" s="38"/>
      <c r="AN27" s="39"/>
      <c r="AO27" s="39"/>
    </row>
    <row r="28" spans="2:45" x14ac:dyDescent="0.25">
      <c r="X28" s="7"/>
      <c r="Y28" s="24" t="s">
        <v>18</v>
      </c>
      <c r="Z28" s="44" t="s">
        <v>38</v>
      </c>
      <c r="AA28" s="26"/>
      <c r="AB28" s="24" t="s">
        <v>18</v>
      </c>
      <c r="AC28" s="44" t="s">
        <v>38</v>
      </c>
      <c r="AD28" s="26"/>
      <c r="AE28" s="24" t="s">
        <v>18</v>
      </c>
      <c r="AF28" s="44" t="s">
        <v>38</v>
      </c>
      <c r="AG28" s="26"/>
      <c r="AH28" s="25" t="s">
        <v>45</v>
      </c>
      <c r="AI28" s="24" t="s">
        <v>18</v>
      </c>
      <c r="AJ28" s="44" t="s">
        <v>38</v>
      </c>
      <c r="AK28" s="26"/>
      <c r="AL28" s="25" t="s">
        <v>45</v>
      </c>
      <c r="AM28" s="36"/>
      <c r="AN28" s="37"/>
      <c r="AO28" s="37"/>
    </row>
    <row r="29" spans="2:45" ht="15.75" thickBot="1" x14ac:dyDescent="0.3">
      <c r="X29" s="21"/>
      <c r="Y29" s="28" t="s">
        <v>39</v>
      </c>
      <c r="Z29" s="29" t="s">
        <v>39</v>
      </c>
      <c r="AA29" s="26" t="s">
        <v>21</v>
      </c>
      <c r="AB29" s="28" t="s">
        <v>39</v>
      </c>
      <c r="AC29" s="29" t="s">
        <v>39</v>
      </c>
      <c r="AD29" s="29" t="s">
        <v>21</v>
      </c>
      <c r="AE29" s="28" t="s">
        <v>39</v>
      </c>
      <c r="AF29" s="29" t="s">
        <v>39</v>
      </c>
      <c r="AG29" s="29" t="s">
        <v>21</v>
      </c>
      <c r="AH29" s="30" t="s">
        <v>46</v>
      </c>
      <c r="AI29" s="28" t="s">
        <v>39</v>
      </c>
      <c r="AJ29" s="29" t="s">
        <v>39</v>
      </c>
      <c r="AK29" s="29" t="s">
        <v>21</v>
      </c>
      <c r="AL29" s="30" t="s">
        <v>46</v>
      </c>
      <c r="AM29" s="37"/>
      <c r="AN29" s="37"/>
      <c r="AO29" s="37"/>
    </row>
    <row r="30" spans="2:45" x14ac:dyDescent="0.25">
      <c r="X30" s="20" t="s">
        <v>22</v>
      </c>
      <c r="Y30" s="161">
        <f>AB30+AE30+AI30</f>
        <v>0</v>
      </c>
      <c r="Z30" s="160">
        <f>AC30+AF30+AJ30</f>
        <v>0</v>
      </c>
      <c r="AA30" s="70">
        <f>IF(Y30&gt;0,Z30/Y30*100,0)</f>
        <v>0</v>
      </c>
      <c r="AB30" s="131"/>
      <c r="AC30" s="220">
        <f>AD30/100*AB30</f>
        <v>0</v>
      </c>
      <c r="AD30" s="120"/>
      <c r="AE30" s="119"/>
      <c r="AF30" s="220">
        <f>ABS(AG30/100*AE30)</f>
        <v>0</v>
      </c>
      <c r="AG30" s="121"/>
      <c r="AH30" s="122"/>
      <c r="AI30" s="119"/>
      <c r="AJ30" s="220">
        <f>AK30/100*AI30</f>
        <v>0</v>
      </c>
      <c r="AK30" s="121"/>
      <c r="AL30" s="122"/>
      <c r="AM30" s="40"/>
      <c r="AN30" s="41"/>
    </row>
    <row r="31" spans="2:45" x14ac:dyDescent="0.25">
      <c r="X31" s="18" t="s">
        <v>23</v>
      </c>
      <c r="Y31" s="165">
        <f t="shared" ref="Y31:Z42" si="20">AB31+AE31+AI31</f>
        <v>0</v>
      </c>
      <c r="Z31" s="164">
        <f t="shared" si="20"/>
        <v>0</v>
      </c>
      <c r="AA31" s="71">
        <f t="shared" ref="AA31:AA42" si="21">IF(Y31&gt;0,Z31/Y31*100,0)</f>
        <v>0</v>
      </c>
      <c r="AB31" s="128"/>
      <c r="AC31" s="200">
        <f t="shared" ref="AC31:AC41" si="22">AD31/100*AB31</f>
        <v>0</v>
      </c>
      <c r="AD31" s="107"/>
      <c r="AE31" s="96"/>
      <c r="AF31" s="200">
        <f t="shared" ref="AF31:AF41" si="23">ABS(AG31/100*AE31)</f>
        <v>0</v>
      </c>
      <c r="AG31" s="99"/>
      <c r="AH31" s="102"/>
      <c r="AI31" s="96"/>
      <c r="AJ31" s="200">
        <f t="shared" ref="AJ31:AJ41" si="24">AK31/100*AI31</f>
        <v>0</v>
      </c>
      <c r="AK31" s="99"/>
      <c r="AL31" s="102"/>
      <c r="AM31" s="40"/>
      <c r="AN31" s="41"/>
    </row>
    <row r="32" spans="2:45" x14ac:dyDescent="0.25">
      <c r="X32" s="18" t="s">
        <v>24</v>
      </c>
      <c r="Y32" s="165">
        <f t="shared" si="20"/>
        <v>0</v>
      </c>
      <c r="Z32" s="164">
        <f t="shared" si="20"/>
        <v>0</v>
      </c>
      <c r="AA32" s="71">
        <f t="shared" si="21"/>
        <v>0</v>
      </c>
      <c r="AB32" s="128"/>
      <c r="AC32" s="200">
        <f t="shared" si="22"/>
        <v>0</v>
      </c>
      <c r="AD32" s="107"/>
      <c r="AE32" s="96"/>
      <c r="AF32" s="200">
        <f t="shared" si="23"/>
        <v>0</v>
      </c>
      <c r="AG32" s="99"/>
      <c r="AH32" s="102"/>
      <c r="AI32" s="96"/>
      <c r="AJ32" s="200">
        <f t="shared" si="24"/>
        <v>0</v>
      </c>
      <c r="AK32" s="99"/>
      <c r="AL32" s="102"/>
      <c r="AM32" s="40"/>
      <c r="AN32" s="41"/>
    </row>
    <row r="33" spans="24:40" x14ac:dyDescent="0.25">
      <c r="X33" s="18" t="s">
        <v>25</v>
      </c>
      <c r="Y33" s="165">
        <f t="shared" si="20"/>
        <v>0</v>
      </c>
      <c r="Z33" s="164">
        <f t="shared" si="20"/>
        <v>0</v>
      </c>
      <c r="AA33" s="71">
        <f t="shared" si="21"/>
        <v>0</v>
      </c>
      <c r="AB33" s="128"/>
      <c r="AC33" s="200">
        <f t="shared" si="22"/>
        <v>0</v>
      </c>
      <c r="AD33" s="107"/>
      <c r="AE33" s="96"/>
      <c r="AF33" s="200">
        <f t="shared" si="23"/>
        <v>0</v>
      </c>
      <c r="AG33" s="99"/>
      <c r="AH33" s="102"/>
      <c r="AI33" s="96"/>
      <c r="AJ33" s="200">
        <f t="shared" si="24"/>
        <v>0</v>
      </c>
      <c r="AK33" s="99"/>
      <c r="AL33" s="102"/>
      <c r="AM33" s="40"/>
      <c r="AN33" s="41"/>
    </row>
    <row r="34" spans="24:40" x14ac:dyDescent="0.25">
      <c r="X34" s="18" t="s">
        <v>26</v>
      </c>
      <c r="Y34" s="165">
        <f t="shared" si="20"/>
        <v>0</v>
      </c>
      <c r="Z34" s="164">
        <f t="shared" si="20"/>
        <v>0</v>
      </c>
      <c r="AA34" s="71">
        <f t="shared" si="21"/>
        <v>0</v>
      </c>
      <c r="AB34" s="128"/>
      <c r="AC34" s="200">
        <f t="shared" si="22"/>
        <v>0</v>
      </c>
      <c r="AD34" s="107"/>
      <c r="AE34" s="96"/>
      <c r="AF34" s="200">
        <f t="shared" si="23"/>
        <v>0</v>
      </c>
      <c r="AG34" s="99"/>
      <c r="AH34" s="102"/>
      <c r="AI34" s="96"/>
      <c r="AJ34" s="200">
        <f t="shared" si="24"/>
        <v>0</v>
      </c>
      <c r="AK34" s="99"/>
      <c r="AL34" s="102"/>
      <c r="AM34" s="40"/>
      <c r="AN34" s="41"/>
    </row>
    <row r="35" spans="24:40" x14ac:dyDescent="0.25">
      <c r="X35" s="18" t="s">
        <v>27</v>
      </c>
      <c r="Y35" s="165">
        <f t="shared" si="20"/>
        <v>0</v>
      </c>
      <c r="Z35" s="164">
        <f t="shared" si="20"/>
        <v>0</v>
      </c>
      <c r="AA35" s="71">
        <f t="shared" si="21"/>
        <v>0</v>
      </c>
      <c r="AB35" s="128"/>
      <c r="AC35" s="200">
        <f t="shared" si="22"/>
        <v>0</v>
      </c>
      <c r="AD35" s="107"/>
      <c r="AE35" s="96"/>
      <c r="AF35" s="200">
        <f t="shared" si="23"/>
        <v>0</v>
      </c>
      <c r="AG35" s="99"/>
      <c r="AH35" s="102"/>
      <c r="AI35" s="96"/>
      <c r="AJ35" s="200">
        <f t="shared" si="24"/>
        <v>0</v>
      </c>
      <c r="AK35" s="99"/>
      <c r="AL35" s="102"/>
      <c r="AM35" s="40"/>
      <c r="AN35" s="41"/>
    </row>
    <row r="36" spans="24:40" x14ac:dyDescent="0.25">
      <c r="X36" s="18" t="s">
        <v>28</v>
      </c>
      <c r="Y36" s="165">
        <f t="shared" si="20"/>
        <v>0</v>
      </c>
      <c r="Z36" s="164">
        <f t="shared" si="20"/>
        <v>0</v>
      </c>
      <c r="AA36" s="71">
        <f t="shared" si="21"/>
        <v>0</v>
      </c>
      <c r="AB36" s="128"/>
      <c r="AC36" s="200">
        <f t="shared" si="22"/>
        <v>0</v>
      </c>
      <c r="AD36" s="107"/>
      <c r="AE36" s="96"/>
      <c r="AF36" s="200">
        <f t="shared" si="23"/>
        <v>0</v>
      </c>
      <c r="AG36" s="99"/>
      <c r="AH36" s="102"/>
      <c r="AI36" s="96"/>
      <c r="AJ36" s="200">
        <f t="shared" si="24"/>
        <v>0</v>
      </c>
      <c r="AK36" s="99"/>
      <c r="AL36" s="102"/>
      <c r="AM36" s="40"/>
      <c r="AN36" s="41"/>
    </row>
    <row r="37" spans="24:40" x14ac:dyDescent="0.25">
      <c r="X37" s="18" t="s">
        <v>29</v>
      </c>
      <c r="Y37" s="165">
        <f t="shared" si="20"/>
        <v>0</v>
      </c>
      <c r="Z37" s="164">
        <f t="shared" si="20"/>
        <v>0</v>
      </c>
      <c r="AA37" s="71">
        <f t="shared" si="21"/>
        <v>0</v>
      </c>
      <c r="AB37" s="128"/>
      <c r="AC37" s="200">
        <f t="shared" si="22"/>
        <v>0</v>
      </c>
      <c r="AD37" s="107"/>
      <c r="AE37" s="96"/>
      <c r="AF37" s="200">
        <f t="shared" si="23"/>
        <v>0</v>
      </c>
      <c r="AG37" s="99"/>
      <c r="AH37" s="102"/>
      <c r="AI37" s="96"/>
      <c r="AJ37" s="200">
        <f t="shared" si="24"/>
        <v>0</v>
      </c>
      <c r="AK37" s="99"/>
      <c r="AL37" s="102"/>
      <c r="AM37" s="40"/>
      <c r="AN37" s="41"/>
    </row>
    <row r="38" spans="24:40" x14ac:dyDescent="0.25">
      <c r="X38" s="18" t="s">
        <v>30</v>
      </c>
      <c r="Y38" s="165">
        <f t="shared" si="20"/>
        <v>0</v>
      </c>
      <c r="Z38" s="164">
        <f t="shared" si="20"/>
        <v>0</v>
      </c>
      <c r="AA38" s="71">
        <f t="shared" si="21"/>
        <v>0</v>
      </c>
      <c r="AB38" s="128"/>
      <c r="AC38" s="200">
        <f t="shared" si="22"/>
        <v>0</v>
      </c>
      <c r="AD38" s="107"/>
      <c r="AE38" s="96"/>
      <c r="AF38" s="200">
        <f t="shared" si="23"/>
        <v>0</v>
      </c>
      <c r="AG38" s="99"/>
      <c r="AH38" s="102"/>
      <c r="AI38" s="96"/>
      <c r="AJ38" s="200">
        <f t="shared" si="24"/>
        <v>0</v>
      </c>
      <c r="AK38" s="99"/>
      <c r="AL38" s="102"/>
      <c r="AM38" s="40"/>
      <c r="AN38" s="41"/>
    </row>
    <row r="39" spans="24:40" x14ac:dyDescent="0.25">
      <c r="X39" s="18" t="s">
        <v>31</v>
      </c>
      <c r="Y39" s="165">
        <f t="shared" si="20"/>
        <v>0</v>
      </c>
      <c r="Z39" s="164">
        <f t="shared" si="20"/>
        <v>0</v>
      </c>
      <c r="AA39" s="71">
        <f t="shared" si="21"/>
        <v>0</v>
      </c>
      <c r="AB39" s="128"/>
      <c r="AC39" s="200">
        <f t="shared" si="22"/>
        <v>0</v>
      </c>
      <c r="AD39" s="107"/>
      <c r="AE39" s="96"/>
      <c r="AF39" s="200">
        <f t="shared" si="23"/>
        <v>0</v>
      </c>
      <c r="AG39" s="99"/>
      <c r="AH39" s="102"/>
      <c r="AI39" s="96"/>
      <c r="AJ39" s="200">
        <f t="shared" si="24"/>
        <v>0</v>
      </c>
      <c r="AK39" s="99"/>
      <c r="AL39" s="102"/>
      <c r="AM39" s="40"/>
      <c r="AN39" s="41"/>
    </row>
    <row r="40" spans="24:40" x14ac:dyDescent="0.25">
      <c r="X40" s="18" t="s">
        <v>32</v>
      </c>
      <c r="Y40" s="165">
        <f t="shared" si="20"/>
        <v>0</v>
      </c>
      <c r="Z40" s="164">
        <f t="shared" si="20"/>
        <v>0</v>
      </c>
      <c r="AA40" s="71">
        <f t="shared" si="21"/>
        <v>0</v>
      </c>
      <c r="AB40" s="128"/>
      <c r="AC40" s="200">
        <f t="shared" si="22"/>
        <v>0</v>
      </c>
      <c r="AD40" s="107"/>
      <c r="AE40" s="96"/>
      <c r="AF40" s="200">
        <f t="shared" si="23"/>
        <v>0</v>
      </c>
      <c r="AG40" s="99"/>
      <c r="AH40" s="102"/>
      <c r="AI40" s="96"/>
      <c r="AJ40" s="200">
        <f t="shared" si="24"/>
        <v>0</v>
      </c>
      <c r="AK40" s="99"/>
      <c r="AL40" s="102"/>
      <c r="AM40" s="40"/>
      <c r="AN40" s="41"/>
    </row>
    <row r="41" spans="24:40" ht="15.75" thickBot="1" x14ac:dyDescent="0.3">
      <c r="X41" s="19" t="s">
        <v>33</v>
      </c>
      <c r="Y41" s="169">
        <f t="shared" si="20"/>
        <v>0</v>
      </c>
      <c r="Z41" s="170">
        <f t="shared" si="20"/>
        <v>0</v>
      </c>
      <c r="AA41" s="72">
        <f t="shared" si="21"/>
        <v>0</v>
      </c>
      <c r="AB41" s="129"/>
      <c r="AC41" s="201">
        <f t="shared" si="22"/>
        <v>0</v>
      </c>
      <c r="AD41" s="108"/>
      <c r="AE41" s="97"/>
      <c r="AF41" s="201">
        <f t="shared" si="23"/>
        <v>0</v>
      </c>
      <c r="AG41" s="100"/>
      <c r="AH41" s="103"/>
      <c r="AI41" s="97"/>
      <c r="AJ41" s="201">
        <f t="shared" si="24"/>
        <v>0</v>
      </c>
      <c r="AK41" s="100"/>
      <c r="AL41" s="103"/>
      <c r="AM41" s="40"/>
      <c r="AN41" s="41"/>
    </row>
    <row r="42" spans="24:40" ht="15.75" thickBot="1" x14ac:dyDescent="0.3">
      <c r="X42" s="19" t="s">
        <v>34</v>
      </c>
      <c r="Y42" s="172">
        <f>SUM(Y30:Y41)</f>
        <v>0</v>
      </c>
      <c r="Z42" s="173">
        <f t="shared" si="20"/>
        <v>0</v>
      </c>
      <c r="AA42" s="77">
        <f t="shared" si="21"/>
        <v>0</v>
      </c>
      <c r="AB42" s="197">
        <f>SUM(AB30:AB41)</f>
        <v>0</v>
      </c>
      <c r="AC42" s="198">
        <f>SUM(AC30:AC41)</f>
        <v>0</v>
      </c>
      <c r="AD42" s="77">
        <f t="shared" ref="AD42" si="25">IF(AB42&gt;0,AC42/AB42*100,0)</f>
        <v>0</v>
      </c>
      <c r="AE42" s="202">
        <f>SUM(AE30:AE41)</f>
        <v>0</v>
      </c>
      <c r="AF42" s="198">
        <f>SUM(AF30:AF41)</f>
        <v>0</v>
      </c>
      <c r="AG42" s="66"/>
      <c r="AH42" s="83"/>
      <c r="AI42" s="202">
        <f>SUM(AI30:AI41)</f>
        <v>0</v>
      </c>
      <c r="AJ42" s="198">
        <f>SUM(AJ30:AJ41)</f>
        <v>0</v>
      </c>
      <c r="AK42" s="66"/>
      <c r="AL42" s="83"/>
    </row>
    <row r="44" spans="24:40" ht="15.75" thickBot="1" x14ac:dyDescent="0.3"/>
    <row r="45" spans="24:40" ht="24" customHeight="1" thickBot="1" x14ac:dyDescent="0.4">
      <c r="Y45" s="326" t="s">
        <v>58</v>
      </c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7"/>
    </row>
    <row r="46" spans="24:40" ht="18.75" x14ac:dyDescent="0.3">
      <c r="X46" s="6" t="s">
        <v>12</v>
      </c>
      <c r="Y46" s="298" t="s">
        <v>37</v>
      </c>
      <c r="Z46" s="299"/>
      <c r="AA46" s="300"/>
      <c r="AB46" s="298" t="s">
        <v>64</v>
      </c>
      <c r="AC46" s="299"/>
      <c r="AD46" s="300"/>
      <c r="AE46" s="298" t="s">
        <v>65</v>
      </c>
      <c r="AF46" s="299"/>
      <c r="AG46" s="300"/>
      <c r="AH46" s="304"/>
      <c r="AI46" s="298" t="s">
        <v>44</v>
      </c>
      <c r="AJ46" s="299"/>
      <c r="AK46" s="300"/>
      <c r="AL46" s="304"/>
    </row>
    <row r="47" spans="24:40" x14ac:dyDescent="0.25">
      <c r="X47" s="7"/>
      <c r="Y47" s="24" t="s">
        <v>18</v>
      </c>
      <c r="Z47" s="44" t="s">
        <v>38</v>
      </c>
      <c r="AA47" s="26"/>
      <c r="AB47" s="24" t="s">
        <v>18</v>
      </c>
      <c r="AC47" s="44" t="s">
        <v>38</v>
      </c>
      <c r="AD47" s="26"/>
      <c r="AE47" s="24" t="s">
        <v>18</v>
      </c>
      <c r="AF47" s="44" t="s">
        <v>38</v>
      </c>
      <c r="AG47" s="26"/>
      <c r="AH47" s="25" t="s">
        <v>45</v>
      </c>
      <c r="AI47" s="24" t="s">
        <v>18</v>
      </c>
      <c r="AJ47" s="44" t="s">
        <v>38</v>
      </c>
      <c r="AK47" s="26"/>
      <c r="AL47" s="25" t="s">
        <v>45</v>
      </c>
    </row>
    <row r="48" spans="24:40" ht="15.75" thickBot="1" x14ac:dyDescent="0.3">
      <c r="X48" s="21"/>
      <c r="Y48" s="28" t="s">
        <v>39</v>
      </c>
      <c r="Z48" s="29" t="s">
        <v>39</v>
      </c>
      <c r="AA48" s="26" t="s">
        <v>21</v>
      </c>
      <c r="AB48" s="28" t="s">
        <v>39</v>
      </c>
      <c r="AC48" s="29" t="s">
        <v>39</v>
      </c>
      <c r="AD48" s="29" t="s">
        <v>21</v>
      </c>
      <c r="AE48" s="28" t="s">
        <v>39</v>
      </c>
      <c r="AF48" s="29" t="s">
        <v>39</v>
      </c>
      <c r="AG48" s="29" t="s">
        <v>21</v>
      </c>
      <c r="AH48" s="30" t="s">
        <v>46</v>
      </c>
      <c r="AI48" s="28" t="s">
        <v>39</v>
      </c>
      <c r="AJ48" s="29" t="s">
        <v>39</v>
      </c>
      <c r="AK48" s="29" t="s">
        <v>21</v>
      </c>
      <c r="AL48" s="30" t="s">
        <v>46</v>
      </c>
    </row>
    <row r="49" spans="24:38" x14ac:dyDescent="0.25">
      <c r="X49" s="20" t="s">
        <v>22</v>
      </c>
      <c r="Y49" s="161">
        <f>AB49+AE49+AI49</f>
        <v>0</v>
      </c>
      <c r="Z49" s="160">
        <f>AC49+AF49+AJ49</f>
        <v>0</v>
      </c>
      <c r="AA49" s="70">
        <f>IF(Y49&gt;0,Z49/Y49*100,0)</f>
        <v>0</v>
      </c>
      <c r="AB49" s="131"/>
      <c r="AC49" s="220">
        <f>AD49/100*AB49</f>
        <v>0</v>
      </c>
      <c r="AD49" s="120"/>
      <c r="AE49" s="119"/>
      <c r="AF49" s="220">
        <f>ABS(AG49/100*AE49)</f>
        <v>0</v>
      </c>
      <c r="AG49" s="121"/>
      <c r="AH49" s="122"/>
      <c r="AI49" s="119"/>
      <c r="AJ49" s="220">
        <f>AK49/100*AI49</f>
        <v>0</v>
      </c>
      <c r="AK49" s="121"/>
      <c r="AL49" s="122"/>
    </row>
    <row r="50" spans="24:38" x14ac:dyDescent="0.25">
      <c r="X50" s="18" t="s">
        <v>23</v>
      </c>
      <c r="Y50" s="165">
        <f t="shared" ref="Y50:Z61" si="26">AB50+AE50+AI50</f>
        <v>0</v>
      </c>
      <c r="Z50" s="164">
        <f t="shared" si="26"/>
        <v>0</v>
      </c>
      <c r="AA50" s="71">
        <f t="shared" ref="AA50:AA61" si="27">IF(Y50&gt;0,Z50/Y50*100,0)</f>
        <v>0</v>
      </c>
      <c r="AB50" s="128"/>
      <c r="AC50" s="200">
        <f t="shared" ref="AC50:AC60" si="28">AD50/100*AB50</f>
        <v>0</v>
      </c>
      <c r="AD50" s="107"/>
      <c r="AE50" s="96"/>
      <c r="AF50" s="200">
        <f t="shared" ref="AF50:AF60" si="29">ABS(AG50/100*AE50)</f>
        <v>0</v>
      </c>
      <c r="AG50" s="99"/>
      <c r="AH50" s="102"/>
      <c r="AI50" s="96"/>
      <c r="AJ50" s="200">
        <f t="shared" ref="AJ50:AJ60" si="30">AK50/100*AI50</f>
        <v>0</v>
      </c>
      <c r="AK50" s="99"/>
      <c r="AL50" s="102"/>
    </row>
    <row r="51" spans="24:38" x14ac:dyDescent="0.25">
      <c r="X51" s="18" t="s">
        <v>24</v>
      </c>
      <c r="Y51" s="165">
        <f t="shared" si="26"/>
        <v>0</v>
      </c>
      <c r="Z51" s="164">
        <f t="shared" si="26"/>
        <v>0</v>
      </c>
      <c r="AA51" s="71">
        <f t="shared" si="27"/>
        <v>0</v>
      </c>
      <c r="AB51" s="128"/>
      <c r="AC51" s="200">
        <f t="shared" si="28"/>
        <v>0</v>
      </c>
      <c r="AD51" s="107"/>
      <c r="AE51" s="96"/>
      <c r="AF51" s="200">
        <f t="shared" si="29"/>
        <v>0</v>
      </c>
      <c r="AG51" s="99"/>
      <c r="AH51" s="102"/>
      <c r="AI51" s="96"/>
      <c r="AJ51" s="200">
        <f t="shared" si="30"/>
        <v>0</v>
      </c>
      <c r="AK51" s="99"/>
      <c r="AL51" s="102"/>
    </row>
    <row r="52" spans="24:38" x14ac:dyDescent="0.25">
      <c r="X52" s="18" t="s">
        <v>25</v>
      </c>
      <c r="Y52" s="165">
        <f t="shared" si="26"/>
        <v>0</v>
      </c>
      <c r="Z52" s="164">
        <f t="shared" si="26"/>
        <v>0</v>
      </c>
      <c r="AA52" s="71">
        <f t="shared" si="27"/>
        <v>0</v>
      </c>
      <c r="AB52" s="128"/>
      <c r="AC52" s="200">
        <f t="shared" si="28"/>
        <v>0</v>
      </c>
      <c r="AD52" s="107"/>
      <c r="AE52" s="96"/>
      <c r="AF52" s="200">
        <f t="shared" si="29"/>
        <v>0</v>
      </c>
      <c r="AG52" s="99"/>
      <c r="AH52" s="102"/>
      <c r="AI52" s="96"/>
      <c r="AJ52" s="200">
        <f t="shared" si="30"/>
        <v>0</v>
      </c>
      <c r="AK52" s="99"/>
      <c r="AL52" s="102"/>
    </row>
    <row r="53" spans="24:38" x14ac:dyDescent="0.25">
      <c r="X53" s="18" t="s">
        <v>26</v>
      </c>
      <c r="Y53" s="165">
        <f t="shared" si="26"/>
        <v>0</v>
      </c>
      <c r="Z53" s="164">
        <f t="shared" si="26"/>
        <v>0</v>
      </c>
      <c r="AA53" s="71">
        <f t="shared" si="27"/>
        <v>0</v>
      </c>
      <c r="AB53" s="128"/>
      <c r="AC53" s="200">
        <f t="shared" si="28"/>
        <v>0</v>
      </c>
      <c r="AD53" s="107"/>
      <c r="AE53" s="96"/>
      <c r="AF53" s="200">
        <f t="shared" si="29"/>
        <v>0</v>
      </c>
      <c r="AG53" s="99"/>
      <c r="AH53" s="102"/>
      <c r="AI53" s="96"/>
      <c r="AJ53" s="200">
        <f t="shared" si="30"/>
        <v>0</v>
      </c>
      <c r="AK53" s="99"/>
      <c r="AL53" s="102"/>
    </row>
    <row r="54" spans="24:38" x14ac:dyDescent="0.25">
      <c r="X54" s="18" t="s">
        <v>27</v>
      </c>
      <c r="Y54" s="165">
        <f t="shared" si="26"/>
        <v>0</v>
      </c>
      <c r="Z54" s="164">
        <f t="shared" si="26"/>
        <v>0</v>
      </c>
      <c r="AA54" s="71">
        <f t="shared" si="27"/>
        <v>0</v>
      </c>
      <c r="AB54" s="128"/>
      <c r="AC54" s="200">
        <f t="shared" si="28"/>
        <v>0</v>
      </c>
      <c r="AD54" s="107"/>
      <c r="AE54" s="96"/>
      <c r="AF54" s="200">
        <f t="shared" si="29"/>
        <v>0</v>
      </c>
      <c r="AG54" s="99"/>
      <c r="AH54" s="102"/>
      <c r="AI54" s="96"/>
      <c r="AJ54" s="200">
        <f t="shared" si="30"/>
        <v>0</v>
      </c>
      <c r="AK54" s="99"/>
      <c r="AL54" s="102"/>
    </row>
    <row r="55" spans="24:38" x14ac:dyDescent="0.25">
      <c r="X55" s="18" t="s">
        <v>28</v>
      </c>
      <c r="Y55" s="165">
        <f t="shared" si="26"/>
        <v>0</v>
      </c>
      <c r="Z55" s="164">
        <f t="shared" si="26"/>
        <v>0</v>
      </c>
      <c r="AA55" s="71">
        <f t="shared" si="27"/>
        <v>0</v>
      </c>
      <c r="AB55" s="128"/>
      <c r="AC55" s="200">
        <f t="shared" si="28"/>
        <v>0</v>
      </c>
      <c r="AD55" s="107"/>
      <c r="AE55" s="96"/>
      <c r="AF55" s="200">
        <f t="shared" si="29"/>
        <v>0</v>
      </c>
      <c r="AG55" s="99"/>
      <c r="AH55" s="102"/>
      <c r="AI55" s="96"/>
      <c r="AJ55" s="200">
        <f t="shared" si="30"/>
        <v>0</v>
      </c>
      <c r="AK55" s="99"/>
      <c r="AL55" s="102"/>
    </row>
    <row r="56" spans="24:38" x14ac:dyDescent="0.25">
      <c r="X56" s="18" t="s">
        <v>29</v>
      </c>
      <c r="Y56" s="165">
        <f t="shared" si="26"/>
        <v>0</v>
      </c>
      <c r="Z56" s="164">
        <f t="shared" si="26"/>
        <v>0</v>
      </c>
      <c r="AA56" s="71">
        <f t="shared" si="27"/>
        <v>0</v>
      </c>
      <c r="AB56" s="128"/>
      <c r="AC56" s="200">
        <f t="shared" si="28"/>
        <v>0</v>
      </c>
      <c r="AD56" s="107"/>
      <c r="AE56" s="96"/>
      <c r="AF56" s="200">
        <f t="shared" si="29"/>
        <v>0</v>
      </c>
      <c r="AG56" s="99"/>
      <c r="AH56" s="102"/>
      <c r="AI56" s="96"/>
      <c r="AJ56" s="200">
        <f t="shared" si="30"/>
        <v>0</v>
      </c>
      <c r="AK56" s="99"/>
      <c r="AL56" s="102"/>
    </row>
    <row r="57" spans="24:38" x14ac:dyDescent="0.25">
      <c r="X57" s="18" t="s">
        <v>30</v>
      </c>
      <c r="Y57" s="165">
        <f t="shared" si="26"/>
        <v>0</v>
      </c>
      <c r="Z57" s="164">
        <f t="shared" si="26"/>
        <v>0</v>
      </c>
      <c r="AA57" s="71">
        <f t="shared" si="27"/>
        <v>0</v>
      </c>
      <c r="AB57" s="128"/>
      <c r="AC57" s="200">
        <f t="shared" si="28"/>
        <v>0</v>
      </c>
      <c r="AD57" s="107"/>
      <c r="AE57" s="96"/>
      <c r="AF57" s="200">
        <f t="shared" si="29"/>
        <v>0</v>
      </c>
      <c r="AG57" s="99"/>
      <c r="AH57" s="102"/>
      <c r="AI57" s="96"/>
      <c r="AJ57" s="200">
        <f t="shared" si="30"/>
        <v>0</v>
      </c>
      <c r="AK57" s="99"/>
      <c r="AL57" s="102"/>
    </row>
    <row r="58" spans="24:38" x14ac:dyDescent="0.25">
      <c r="X58" s="18" t="s">
        <v>31</v>
      </c>
      <c r="Y58" s="165">
        <f t="shared" si="26"/>
        <v>0</v>
      </c>
      <c r="Z58" s="164">
        <f t="shared" si="26"/>
        <v>0</v>
      </c>
      <c r="AA58" s="71">
        <f t="shared" si="27"/>
        <v>0</v>
      </c>
      <c r="AB58" s="128"/>
      <c r="AC58" s="200">
        <f t="shared" si="28"/>
        <v>0</v>
      </c>
      <c r="AD58" s="107"/>
      <c r="AE58" s="96"/>
      <c r="AF58" s="200">
        <f t="shared" si="29"/>
        <v>0</v>
      </c>
      <c r="AG58" s="99"/>
      <c r="AH58" s="102"/>
      <c r="AI58" s="96"/>
      <c r="AJ58" s="200">
        <f t="shared" si="30"/>
        <v>0</v>
      </c>
      <c r="AK58" s="99"/>
      <c r="AL58" s="102"/>
    </row>
    <row r="59" spans="24:38" x14ac:dyDescent="0.25">
      <c r="X59" s="18" t="s">
        <v>32</v>
      </c>
      <c r="Y59" s="165">
        <f t="shared" si="26"/>
        <v>0</v>
      </c>
      <c r="Z59" s="164">
        <f t="shared" si="26"/>
        <v>0</v>
      </c>
      <c r="AA59" s="71">
        <f t="shared" si="27"/>
        <v>0</v>
      </c>
      <c r="AB59" s="128"/>
      <c r="AC59" s="200">
        <f t="shared" si="28"/>
        <v>0</v>
      </c>
      <c r="AD59" s="107"/>
      <c r="AE59" s="96"/>
      <c r="AF59" s="200">
        <f t="shared" si="29"/>
        <v>0</v>
      </c>
      <c r="AG59" s="99"/>
      <c r="AH59" s="102"/>
      <c r="AI59" s="96"/>
      <c r="AJ59" s="200">
        <f t="shared" si="30"/>
        <v>0</v>
      </c>
      <c r="AK59" s="99"/>
      <c r="AL59" s="102"/>
    </row>
    <row r="60" spans="24:38" ht="15.75" thickBot="1" x14ac:dyDescent="0.3">
      <c r="X60" s="19" t="s">
        <v>33</v>
      </c>
      <c r="Y60" s="169">
        <f t="shared" si="26"/>
        <v>0</v>
      </c>
      <c r="Z60" s="170">
        <f t="shared" si="26"/>
        <v>0</v>
      </c>
      <c r="AA60" s="72">
        <f t="shared" si="27"/>
        <v>0</v>
      </c>
      <c r="AB60" s="129"/>
      <c r="AC60" s="201">
        <f t="shared" si="28"/>
        <v>0</v>
      </c>
      <c r="AD60" s="108"/>
      <c r="AE60" s="97"/>
      <c r="AF60" s="201">
        <f t="shared" si="29"/>
        <v>0</v>
      </c>
      <c r="AG60" s="100"/>
      <c r="AH60" s="103"/>
      <c r="AI60" s="97"/>
      <c r="AJ60" s="201">
        <f t="shared" si="30"/>
        <v>0</v>
      </c>
      <c r="AK60" s="100"/>
      <c r="AL60" s="103"/>
    </row>
    <row r="61" spans="24:38" ht="15.75" thickBot="1" x14ac:dyDescent="0.3">
      <c r="X61" s="19" t="s">
        <v>34</v>
      </c>
      <c r="Y61" s="172">
        <f>SUM(Y49:Y60)</f>
        <v>0</v>
      </c>
      <c r="Z61" s="173">
        <f t="shared" si="26"/>
        <v>0</v>
      </c>
      <c r="AA61" s="77">
        <f t="shared" si="27"/>
        <v>0</v>
      </c>
      <c r="AB61" s="197">
        <f>SUM(AB49:AB60)</f>
        <v>0</v>
      </c>
      <c r="AC61" s="198">
        <f>SUM(AC49:AC60)</f>
        <v>0</v>
      </c>
      <c r="AD61" s="77">
        <f t="shared" ref="AD61" si="31">IF(AB61&gt;0,AC61/AB61*100,0)</f>
        <v>0</v>
      </c>
      <c r="AE61" s="202">
        <f>SUM(AE49:AE60)</f>
        <v>0</v>
      </c>
      <c r="AF61" s="198">
        <f>SUM(AF49:AF60)</f>
        <v>0</v>
      </c>
      <c r="AG61" s="66"/>
      <c r="AH61" s="83"/>
      <c r="AI61" s="202">
        <f>SUM(AI49:AI60)</f>
        <v>0</v>
      </c>
      <c r="AJ61" s="198">
        <f>SUM(AJ49:AJ60)</f>
        <v>0</v>
      </c>
      <c r="AK61" s="66"/>
      <c r="AL61" s="83"/>
    </row>
  </sheetData>
  <sheetProtection algorithmName="SHA-512" hashValue="Az9ko8BBViP5n7fVW9CLn070AAI/pLXUoB0yhUXurwudkeBESbA2ShaBbfhcvDYbNid+cA7V0sAbMyGX396Z3g==" saltValue="q9mTzXrwZh8FHEtmB5v6og==" spinCount="100000" sheet="1" scenarios="1"/>
  <mergeCells count="25">
    <mergeCell ref="AP8:AS8"/>
    <mergeCell ref="Y26:AL26"/>
    <mergeCell ref="E3:I3"/>
    <mergeCell ref="AB3:AF3"/>
    <mergeCell ref="C7:Q7"/>
    <mergeCell ref="Y7:AS7"/>
    <mergeCell ref="C8:E8"/>
    <mergeCell ref="F8:H8"/>
    <mergeCell ref="I8:K8"/>
    <mergeCell ref="L8:N8"/>
    <mergeCell ref="O8:Q8"/>
    <mergeCell ref="Y8:AA8"/>
    <mergeCell ref="Y46:AA46"/>
    <mergeCell ref="AB46:AD46"/>
    <mergeCell ref="AE46:AH46"/>
    <mergeCell ref="AI46:AL46"/>
    <mergeCell ref="AB8:AD8"/>
    <mergeCell ref="AE8:AH8"/>
    <mergeCell ref="AI8:AK8"/>
    <mergeCell ref="AL8:AO8"/>
    <mergeCell ref="Y27:AA27"/>
    <mergeCell ref="AB27:AD27"/>
    <mergeCell ref="AE27:AH27"/>
    <mergeCell ref="AI27:AL27"/>
    <mergeCell ref="Y45:AL4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BFC0-2639-47FD-82B8-0782668DF19B}">
  <sheetPr>
    <tabColor rgb="FFBE7DFF"/>
  </sheetPr>
  <dimension ref="B1:AC44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0" max="20" width="17.42578125" customWidth="1"/>
  </cols>
  <sheetData>
    <row r="1" spans="2:29" s="261" customFormat="1" ht="18.75" x14ac:dyDescent="0.3">
      <c r="B1" s="261" t="str">
        <f>Hovedark!B1</f>
        <v>Rapportering av CO2-Utslippsmålinger, versjon 1.0</v>
      </c>
    </row>
    <row r="2" spans="2:29" ht="15" customHeight="1" thickBot="1" x14ac:dyDescent="0.55000000000000004">
      <c r="G2" s="4"/>
    </row>
    <row r="3" spans="2:29" ht="32.25" thickBot="1" x14ac:dyDescent="0.55000000000000004">
      <c r="B3" s="3" t="s">
        <v>9</v>
      </c>
      <c r="E3" s="295" t="str">
        <f>Hovedark!E3</f>
        <v>Navn på innretning</v>
      </c>
      <c r="F3" s="296"/>
      <c r="G3" s="296"/>
      <c r="H3" s="296"/>
      <c r="I3" s="297"/>
    </row>
    <row r="4" spans="2:29" ht="15" customHeight="1" thickBot="1" x14ac:dyDescent="0.55000000000000004">
      <c r="B4" s="3"/>
      <c r="F4" s="4"/>
      <c r="G4" s="4"/>
    </row>
    <row r="5" spans="2:29" ht="32.25" thickBot="1" x14ac:dyDescent="0.55000000000000004">
      <c r="B5" s="3" t="s">
        <v>11</v>
      </c>
      <c r="E5" s="54">
        <v>2023</v>
      </c>
      <c r="G5" s="4"/>
    </row>
    <row r="6" spans="2:29" ht="15" customHeight="1" thickBot="1" x14ac:dyDescent="0.55000000000000004">
      <c r="B6" s="3"/>
      <c r="F6" s="4"/>
      <c r="G6" s="4"/>
    </row>
    <row r="7" spans="2:29" ht="24" thickBot="1" x14ac:dyDescent="0.4">
      <c r="C7" s="334" t="s">
        <v>67</v>
      </c>
      <c r="D7" s="335"/>
      <c r="E7" s="335"/>
      <c r="F7" s="335"/>
      <c r="G7" s="336"/>
      <c r="H7" s="336"/>
      <c r="I7" s="336"/>
      <c r="J7" s="336"/>
      <c r="K7" s="336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8"/>
    </row>
    <row r="8" spans="2:29" ht="18.75" x14ac:dyDescent="0.3">
      <c r="B8" s="6" t="s">
        <v>12</v>
      </c>
      <c r="C8" s="331" t="s">
        <v>37</v>
      </c>
      <c r="D8" s="332"/>
      <c r="E8" s="333"/>
      <c r="F8" s="298" t="str">
        <f>IF('Kaldvent 1'!E3="","",'Kaldvent 1'!E3)</f>
        <v>Kaldvent 1</v>
      </c>
      <c r="G8" s="299"/>
      <c r="H8" s="300"/>
      <c r="I8" s="298" t="str">
        <f>IF('Kaldvent 2'!E3="","",'Kaldvent 2'!E3)</f>
        <v>Kaldvent 2</v>
      </c>
      <c r="J8" s="299"/>
      <c r="K8" s="300"/>
      <c r="L8" s="298" t="str">
        <f>IF('Kaldvent 3'!E3="","",'Kaldvent 3'!E3)</f>
        <v>Kaldvent 3</v>
      </c>
      <c r="M8" s="299"/>
      <c r="N8" s="300"/>
      <c r="O8" s="298" t="str">
        <f>IF('Andre kaldventer'!C3="","",'Andre kaldventer'!C3)</f>
        <v>Beregnede kaldventer</v>
      </c>
      <c r="P8" s="299"/>
      <c r="Q8" s="300"/>
      <c r="R8" s="298" t="str">
        <f>IF('Fakkelstasjon 1 slukket'!E3="","",'Fakkelstasjon 1 slukket'!E3)</f>
        <v>HP fakkel</v>
      </c>
      <c r="S8" s="299"/>
      <c r="T8" s="300"/>
      <c r="U8" s="298" t="str">
        <f>IF('Fakkelstasjon 2 slukket'!E3="","",'Fakkelstasjon 2 slukket'!E3)</f>
        <v>LP fakkel</v>
      </c>
      <c r="V8" s="299"/>
      <c r="W8" s="300"/>
      <c r="X8" s="298" t="str">
        <f>IF('Fakkelstasjon 3 slukket'!E3="","",'Fakkelstasjon 3 slukket'!E3)</f>
        <v/>
      </c>
      <c r="Y8" s="299"/>
      <c r="Z8" s="301"/>
      <c r="AA8" s="298" t="str">
        <f>IF('Fakkelstasjon 4 slukket'!E3="","",'Fakkelstasjon 4 slukket'!E3)</f>
        <v/>
      </c>
      <c r="AB8" s="299"/>
      <c r="AC8" s="301"/>
    </row>
    <row r="9" spans="2:29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6"/>
      <c r="O9" s="24" t="s">
        <v>18</v>
      </c>
      <c r="P9" s="44" t="s">
        <v>38</v>
      </c>
      <c r="Q9" s="26"/>
      <c r="R9" s="24" t="s">
        <v>18</v>
      </c>
      <c r="S9" s="44" t="s">
        <v>38</v>
      </c>
      <c r="T9" s="26"/>
      <c r="U9" s="24" t="s">
        <v>18</v>
      </c>
      <c r="V9" s="44" t="s">
        <v>38</v>
      </c>
      <c r="W9" s="26"/>
      <c r="X9" s="24" t="s">
        <v>18</v>
      </c>
      <c r="Y9" s="44" t="s">
        <v>38</v>
      </c>
      <c r="Z9" s="27"/>
      <c r="AA9" s="24" t="s">
        <v>18</v>
      </c>
      <c r="AB9" s="44" t="s">
        <v>38</v>
      </c>
      <c r="AC9" s="27"/>
    </row>
    <row r="10" spans="2:29" ht="15.75" thickBot="1" x14ac:dyDescent="0.3">
      <c r="B10" s="21"/>
      <c r="C10" s="144" t="s">
        <v>39</v>
      </c>
      <c r="D10" s="145" t="s">
        <v>39</v>
      </c>
      <c r="E10" s="146" t="s">
        <v>21</v>
      </c>
      <c r="F10" s="24" t="s">
        <v>39</v>
      </c>
      <c r="G10" s="26" t="s">
        <v>39</v>
      </c>
      <c r="H10" s="26" t="s">
        <v>21</v>
      </c>
      <c r="I10" s="24" t="s">
        <v>39</v>
      </c>
      <c r="J10" s="26" t="s">
        <v>39</v>
      </c>
      <c r="K10" s="26" t="s">
        <v>21</v>
      </c>
      <c r="L10" s="24" t="s">
        <v>39</v>
      </c>
      <c r="M10" s="26" t="s">
        <v>39</v>
      </c>
      <c r="N10" s="26" t="s">
        <v>21</v>
      </c>
      <c r="O10" s="24" t="s">
        <v>39</v>
      </c>
      <c r="P10" s="26" t="s">
        <v>39</v>
      </c>
      <c r="Q10" s="26" t="s">
        <v>21</v>
      </c>
      <c r="R10" s="24" t="s">
        <v>39</v>
      </c>
      <c r="S10" s="26" t="s">
        <v>39</v>
      </c>
      <c r="T10" s="26" t="s">
        <v>21</v>
      </c>
      <c r="U10" s="24" t="s">
        <v>39</v>
      </c>
      <c r="V10" s="26" t="s">
        <v>39</v>
      </c>
      <c r="W10" s="26" t="s">
        <v>21</v>
      </c>
      <c r="X10" s="24" t="s">
        <v>39</v>
      </c>
      <c r="Y10" s="26" t="s">
        <v>39</v>
      </c>
      <c r="Z10" s="43" t="s">
        <v>21</v>
      </c>
      <c r="AA10" s="24" t="s">
        <v>39</v>
      </c>
      <c r="AB10" s="26" t="s">
        <v>39</v>
      </c>
      <c r="AC10" s="27" t="s">
        <v>21</v>
      </c>
    </row>
    <row r="11" spans="2:29" x14ac:dyDescent="0.25">
      <c r="B11" s="20" t="s">
        <v>22</v>
      </c>
      <c r="C11" s="161">
        <f>F11+I11+L11+O11+R11+U11+X11</f>
        <v>0</v>
      </c>
      <c r="D11" s="160">
        <f>SQRT(G11^2+J11^2+M11^2+P11^2+S11^2+V11^2+Y11^2+AB11^2)</f>
        <v>0</v>
      </c>
      <c r="E11" s="70">
        <f>IF(C11&gt;0,D11/C11*100,0)</f>
        <v>0</v>
      </c>
      <c r="F11" s="237">
        <f>'Kaldvent 1'!C11</f>
        <v>0</v>
      </c>
      <c r="G11" s="160">
        <f>'Kaldvent 1'!D11</f>
        <v>0</v>
      </c>
      <c r="H11" s="70">
        <f>'Kaldvent 1'!E11</f>
        <v>0</v>
      </c>
      <c r="I11" s="237">
        <f>'Kaldvent 2'!C11</f>
        <v>0</v>
      </c>
      <c r="J11" s="160">
        <f>'Kaldvent 2'!D11</f>
        <v>0</v>
      </c>
      <c r="K11" s="74">
        <f>'Kaldvent 2'!E11</f>
        <v>0</v>
      </c>
      <c r="L11" s="161">
        <f>'Kaldvent 3'!C11</f>
        <v>0</v>
      </c>
      <c r="M11" s="160">
        <f>'Kaldvent 3'!D11</f>
        <v>0</v>
      </c>
      <c r="N11" s="70">
        <f>'Kaldvent 3'!E11</f>
        <v>0</v>
      </c>
      <c r="O11" s="237">
        <f>'Andre kaldventer'!C11</f>
        <v>0</v>
      </c>
      <c r="P11" s="160">
        <f>'Andre kaldventer'!D11</f>
        <v>0</v>
      </c>
      <c r="Q11" s="74">
        <f>'Andre kaldventer'!E11</f>
        <v>0</v>
      </c>
      <c r="R11" s="161">
        <f>'Fakkelstasjon 1 slukket'!C11</f>
        <v>0</v>
      </c>
      <c r="S11" s="160">
        <f>'Fakkelstasjon 1 slukket'!D11</f>
        <v>0</v>
      </c>
      <c r="T11" s="70">
        <f>'Fakkelstasjon 1 slukket'!E11</f>
        <v>0</v>
      </c>
      <c r="U11" s="237">
        <f>'Fakkelstasjon 2 slukket'!C11</f>
        <v>0</v>
      </c>
      <c r="V11" s="160">
        <f>'Fakkelstasjon 2 slukket'!D11</f>
        <v>0</v>
      </c>
      <c r="W11" s="74">
        <f>'Fakkelstasjon 2 slukket'!E11</f>
        <v>0</v>
      </c>
      <c r="X11" s="161">
        <f>'Fakkelstasjon 3 slukket'!C11</f>
        <v>0</v>
      </c>
      <c r="Y11" s="160">
        <f>'Fakkelstasjon 3 slukket'!D11</f>
        <v>0</v>
      </c>
      <c r="Z11" s="74">
        <f>'Fakkelstasjon 3 slukket'!E11</f>
        <v>0</v>
      </c>
      <c r="AA11" s="161">
        <f>'Fakkelstasjon 4 slukket'!C11</f>
        <v>0</v>
      </c>
      <c r="AB11" s="160">
        <f>'Fakkelstasjon 4 slukket'!D11</f>
        <v>0</v>
      </c>
      <c r="AC11" s="70">
        <f>'Fakkelstasjon 4 slukket'!E11</f>
        <v>0</v>
      </c>
    </row>
    <row r="12" spans="2:29" x14ac:dyDescent="0.25">
      <c r="B12" s="18" t="s">
        <v>23</v>
      </c>
      <c r="C12" s="165">
        <f t="shared" ref="C12:C22" si="0">F12+I12+L12+O12+R12+U12+X12</f>
        <v>0</v>
      </c>
      <c r="D12" s="164">
        <f t="shared" ref="D12:D23" si="1">SQRT(G12^2+J12^2+M12^2+P12^2+S12^2+V12^2+Y12^2+AB12^2)</f>
        <v>0</v>
      </c>
      <c r="E12" s="71">
        <f t="shared" ref="E12:E23" si="2">IF(C12&gt;0,D12/C12*100,0)</f>
        <v>0</v>
      </c>
      <c r="F12" s="238">
        <f>'Kaldvent 1'!C12</f>
        <v>0</v>
      </c>
      <c r="G12" s="164">
        <f>'Kaldvent 1'!D12</f>
        <v>0</v>
      </c>
      <c r="H12" s="71">
        <f>'Kaldvent 1'!E12</f>
        <v>0</v>
      </c>
      <c r="I12" s="238">
        <f>'Kaldvent 2'!C12</f>
        <v>0</v>
      </c>
      <c r="J12" s="164">
        <f>'Kaldvent 2'!D12</f>
        <v>0</v>
      </c>
      <c r="K12" s="75">
        <f>'Kaldvent 2'!E12</f>
        <v>0</v>
      </c>
      <c r="L12" s="165">
        <f>'Kaldvent 3'!C12</f>
        <v>0</v>
      </c>
      <c r="M12" s="164">
        <f>'Kaldvent 3'!D12</f>
        <v>0</v>
      </c>
      <c r="N12" s="71">
        <f>'Kaldvent 3'!E12</f>
        <v>0</v>
      </c>
      <c r="O12" s="238">
        <f>'Andre kaldventer'!C12</f>
        <v>0</v>
      </c>
      <c r="P12" s="164">
        <f>'Andre kaldventer'!D12</f>
        <v>0</v>
      </c>
      <c r="Q12" s="75">
        <f>'Andre kaldventer'!E12</f>
        <v>0</v>
      </c>
      <c r="R12" s="165">
        <f>'Fakkelstasjon 1 slukket'!C12</f>
        <v>0</v>
      </c>
      <c r="S12" s="164">
        <f>'Fakkelstasjon 1 slukket'!D12</f>
        <v>0</v>
      </c>
      <c r="T12" s="71">
        <f>'Fakkelstasjon 1 slukket'!E12</f>
        <v>0</v>
      </c>
      <c r="U12" s="238">
        <f>'Fakkelstasjon 2 slukket'!C12</f>
        <v>0</v>
      </c>
      <c r="V12" s="164">
        <f>'Fakkelstasjon 2 slukket'!D12</f>
        <v>0</v>
      </c>
      <c r="W12" s="75">
        <f>'Fakkelstasjon 2 slukket'!E12</f>
        <v>0</v>
      </c>
      <c r="X12" s="165">
        <f>'Fakkelstasjon 3 slukket'!C12</f>
        <v>0</v>
      </c>
      <c r="Y12" s="164">
        <f>'Fakkelstasjon 3 slukket'!D12</f>
        <v>0</v>
      </c>
      <c r="Z12" s="75">
        <f>'Fakkelstasjon 3 slukket'!E12</f>
        <v>0</v>
      </c>
      <c r="AA12" s="165">
        <f>'Fakkelstasjon 4 slukket'!C12</f>
        <v>0</v>
      </c>
      <c r="AB12" s="164">
        <f>'Fakkelstasjon 4 slukket'!D12</f>
        <v>0</v>
      </c>
      <c r="AC12" s="71">
        <f>'Fakkelstasjon 4 slukket'!E12</f>
        <v>0</v>
      </c>
    </row>
    <row r="13" spans="2:29" x14ac:dyDescent="0.25">
      <c r="B13" s="18" t="s">
        <v>24</v>
      </c>
      <c r="C13" s="165">
        <f t="shared" si="0"/>
        <v>0</v>
      </c>
      <c r="D13" s="164">
        <f t="shared" si="1"/>
        <v>0</v>
      </c>
      <c r="E13" s="71">
        <f t="shared" si="2"/>
        <v>0</v>
      </c>
      <c r="F13" s="238">
        <f>'Kaldvent 1'!C13</f>
        <v>0</v>
      </c>
      <c r="G13" s="164">
        <f>'Kaldvent 1'!D13</f>
        <v>0</v>
      </c>
      <c r="H13" s="71">
        <f>'Kaldvent 1'!E13</f>
        <v>0</v>
      </c>
      <c r="I13" s="238">
        <f>'Kaldvent 2'!C13</f>
        <v>0</v>
      </c>
      <c r="J13" s="164">
        <f>'Kaldvent 2'!D13</f>
        <v>0</v>
      </c>
      <c r="K13" s="75">
        <f>'Kaldvent 2'!E13</f>
        <v>0</v>
      </c>
      <c r="L13" s="165">
        <f>'Kaldvent 3'!C13</f>
        <v>0</v>
      </c>
      <c r="M13" s="164">
        <f>'Kaldvent 3'!D13</f>
        <v>0</v>
      </c>
      <c r="N13" s="71">
        <f>'Kaldvent 3'!E13</f>
        <v>0</v>
      </c>
      <c r="O13" s="238">
        <f>'Andre kaldventer'!C13</f>
        <v>0</v>
      </c>
      <c r="P13" s="164">
        <f>'Andre kaldventer'!D13</f>
        <v>0</v>
      </c>
      <c r="Q13" s="75">
        <f>'Andre kaldventer'!E13</f>
        <v>0</v>
      </c>
      <c r="R13" s="165">
        <f>'Fakkelstasjon 1 slukket'!C13</f>
        <v>0</v>
      </c>
      <c r="S13" s="164">
        <f>'Fakkelstasjon 1 slukket'!D13</f>
        <v>0</v>
      </c>
      <c r="T13" s="71">
        <f>'Fakkelstasjon 1 slukket'!E13</f>
        <v>0</v>
      </c>
      <c r="U13" s="238">
        <f>'Fakkelstasjon 2 slukket'!C13</f>
        <v>0</v>
      </c>
      <c r="V13" s="164">
        <f>'Fakkelstasjon 2 slukket'!D13</f>
        <v>0</v>
      </c>
      <c r="W13" s="75">
        <f>'Fakkelstasjon 2 slukket'!E13</f>
        <v>0</v>
      </c>
      <c r="X13" s="165">
        <f>'Fakkelstasjon 3 slukket'!C13</f>
        <v>0</v>
      </c>
      <c r="Y13" s="164">
        <f>'Fakkelstasjon 3 slukket'!D13</f>
        <v>0</v>
      </c>
      <c r="Z13" s="75">
        <f>'Fakkelstasjon 3 slukket'!E13</f>
        <v>0</v>
      </c>
      <c r="AA13" s="165">
        <f>'Fakkelstasjon 4 slukket'!C13</f>
        <v>0</v>
      </c>
      <c r="AB13" s="164">
        <f>'Fakkelstasjon 4 slukket'!D13</f>
        <v>0</v>
      </c>
      <c r="AC13" s="71">
        <f>'Fakkelstasjon 4 slukket'!E13</f>
        <v>0</v>
      </c>
    </row>
    <row r="14" spans="2:29" x14ac:dyDescent="0.25">
      <c r="B14" s="18" t="s">
        <v>25</v>
      </c>
      <c r="C14" s="165">
        <f t="shared" si="0"/>
        <v>0</v>
      </c>
      <c r="D14" s="164">
        <f t="shared" si="1"/>
        <v>0</v>
      </c>
      <c r="E14" s="71">
        <f t="shared" si="2"/>
        <v>0</v>
      </c>
      <c r="F14" s="238">
        <f>'Kaldvent 1'!C14</f>
        <v>0</v>
      </c>
      <c r="G14" s="164">
        <f>'Kaldvent 1'!D14</f>
        <v>0</v>
      </c>
      <c r="H14" s="71">
        <f>'Kaldvent 1'!E14</f>
        <v>0</v>
      </c>
      <c r="I14" s="238">
        <f>'Kaldvent 2'!C14</f>
        <v>0</v>
      </c>
      <c r="J14" s="164">
        <f>'Kaldvent 2'!D14</f>
        <v>0</v>
      </c>
      <c r="K14" s="75">
        <f>'Kaldvent 2'!E14</f>
        <v>0</v>
      </c>
      <c r="L14" s="165">
        <f>'Kaldvent 3'!C14</f>
        <v>0</v>
      </c>
      <c r="M14" s="164">
        <f>'Kaldvent 3'!D14</f>
        <v>0</v>
      </c>
      <c r="N14" s="71">
        <f>'Kaldvent 3'!E14</f>
        <v>0</v>
      </c>
      <c r="O14" s="238">
        <f>'Andre kaldventer'!C14</f>
        <v>0</v>
      </c>
      <c r="P14" s="164">
        <f>'Andre kaldventer'!D14</f>
        <v>0</v>
      </c>
      <c r="Q14" s="75">
        <f>'Andre kaldventer'!E14</f>
        <v>0</v>
      </c>
      <c r="R14" s="165">
        <f>'Fakkelstasjon 1 slukket'!C14</f>
        <v>0</v>
      </c>
      <c r="S14" s="164">
        <f>'Fakkelstasjon 1 slukket'!D14</f>
        <v>0</v>
      </c>
      <c r="T14" s="71">
        <f>'Fakkelstasjon 1 slukket'!E14</f>
        <v>0</v>
      </c>
      <c r="U14" s="238">
        <f>'Fakkelstasjon 2 slukket'!C14</f>
        <v>0</v>
      </c>
      <c r="V14" s="164">
        <f>'Fakkelstasjon 2 slukket'!D14</f>
        <v>0</v>
      </c>
      <c r="W14" s="75">
        <f>'Fakkelstasjon 2 slukket'!E14</f>
        <v>0</v>
      </c>
      <c r="X14" s="165">
        <f>'Fakkelstasjon 3 slukket'!C14</f>
        <v>0</v>
      </c>
      <c r="Y14" s="164">
        <f>'Fakkelstasjon 3 slukket'!D14</f>
        <v>0</v>
      </c>
      <c r="Z14" s="75">
        <f>'Fakkelstasjon 3 slukket'!E14</f>
        <v>0</v>
      </c>
      <c r="AA14" s="165">
        <f>'Fakkelstasjon 4 slukket'!C14</f>
        <v>0</v>
      </c>
      <c r="AB14" s="164">
        <f>'Fakkelstasjon 4 slukket'!D14</f>
        <v>0</v>
      </c>
      <c r="AC14" s="71">
        <f>'Fakkelstasjon 4 slukket'!E14</f>
        <v>0</v>
      </c>
    </row>
    <row r="15" spans="2:29" x14ac:dyDescent="0.25">
      <c r="B15" s="18" t="s">
        <v>26</v>
      </c>
      <c r="C15" s="165">
        <f t="shared" si="0"/>
        <v>0</v>
      </c>
      <c r="D15" s="164">
        <f t="shared" si="1"/>
        <v>0</v>
      </c>
      <c r="E15" s="71">
        <f t="shared" si="2"/>
        <v>0</v>
      </c>
      <c r="F15" s="238">
        <f>'Kaldvent 1'!C15</f>
        <v>0</v>
      </c>
      <c r="G15" s="164">
        <f>'Kaldvent 1'!D15</f>
        <v>0</v>
      </c>
      <c r="H15" s="71">
        <f>'Kaldvent 1'!E15</f>
        <v>0</v>
      </c>
      <c r="I15" s="238">
        <f>'Kaldvent 2'!C15</f>
        <v>0</v>
      </c>
      <c r="J15" s="164">
        <f>'Kaldvent 2'!D15</f>
        <v>0</v>
      </c>
      <c r="K15" s="75">
        <f>'Kaldvent 2'!E15</f>
        <v>0</v>
      </c>
      <c r="L15" s="165">
        <f>'Kaldvent 3'!C15</f>
        <v>0</v>
      </c>
      <c r="M15" s="164">
        <f>'Kaldvent 3'!D15</f>
        <v>0</v>
      </c>
      <c r="N15" s="71">
        <f>'Kaldvent 3'!E15</f>
        <v>0</v>
      </c>
      <c r="O15" s="238">
        <f>'Andre kaldventer'!C15</f>
        <v>0</v>
      </c>
      <c r="P15" s="164">
        <f>'Andre kaldventer'!D15</f>
        <v>0</v>
      </c>
      <c r="Q15" s="75">
        <f>'Andre kaldventer'!E15</f>
        <v>0</v>
      </c>
      <c r="R15" s="165">
        <f>'Fakkelstasjon 1 slukket'!C15</f>
        <v>0</v>
      </c>
      <c r="S15" s="164">
        <f>'Fakkelstasjon 1 slukket'!D15</f>
        <v>0</v>
      </c>
      <c r="T15" s="71">
        <f>'Fakkelstasjon 1 slukket'!E15</f>
        <v>0</v>
      </c>
      <c r="U15" s="238">
        <f>'Fakkelstasjon 2 slukket'!C15</f>
        <v>0</v>
      </c>
      <c r="V15" s="164">
        <f>'Fakkelstasjon 2 slukket'!D15</f>
        <v>0</v>
      </c>
      <c r="W15" s="75">
        <f>'Fakkelstasjon 2 slukket'!E15</f>
        <v>0</v>
      </c>
      <c r="X15" s="165">
        <f>'Fakkelstasjon 3 slukket'!C15</f>
        <v>0</v>
      </c>
      <c r="Y15" s="164">
        <f>'Fakkelstasjon 3 slukket'!D15</f>
        <v>0</v>
      </c>
      <c r="Z15" s="75">
        <f>'Fakkelstasjon 3 slukket'!E15</f>
        <v>0</v>
      </c>
      <c r="AA15" s="165">
        <f>'Fakkelstasjon 4 slukket'!C15</f>
        <v>0</v>
      </c>
      <c r="AB15" s="164">
        <f>'Fakkelstasjon 4 slukket'!D15</f>
        <v>0</v>
      </c>
      <c r="AC15" s="71">
        <f>'Fakkelstasjon 4 slukket'!E15</f>
        <v>0</v>
      </c>
    </row>
    <row r="16" spans="2:29" x14ac:dyDescent="0.25">
      <c r="B16" s="18" t="s">
        <v>27</v>
      </c>
      <c r="C16" s="165">
        <f t="shared" si="0"/>
        <v>0</v>
      </c>
      <c r="D16" s="164">
        <f t="shared" si="1"/>
        <v>0</v>
      </c>
      <c r="E16" s="71">
        <f t="shared" si="2"/>
        <v>0</v>
      </c>
      <c r="F16" s="238">
        <f>'Kaldvent 1'!C16</f>
        <v>0</v>
      </c>
      <c r="G16" s="164">
        <f>'Kaldvent 1'!D16</f>
        <v>0</v>
      </c>
      <c r="H16" s="71">
        <f>'Kaldvent 1'!E16</f>
        <v>0</v>
      </c>
      <c r="I16" s="238">
        <f>'Kaldvent 2'!C16</f>
        <v>0</v>
      </c>
      <c r="J16" s="164">
        <f>'Kaldvent 2'!D16</f>
        <v>0</v>
      </c>
      <c r="K16" s="75">
        <f>'Kaldvent 2'!E16</f>
        <v>0</v>
      </c>
      <c r="L16" s="165">
        <f>'Kaldvent 3'!C16</f>
        <v>0</v>
      </c>
      <c r="M16" s="164">
        <f>'Kaldvent 3'!D16</f>
        <v>0</v>
      </c>
      <c r="N16" s="71">
        <f>'Kaldvent 3'!E16</f>
        <v>0</v>
      </c>
      <c r="O16" s="238">
        <f>'Andre kaldventer'!C16</f>
        <v>0</v>
      </c>
      <c r="P16" s="164">
        <f>'Andre kaldventer'!D16</f>
        <v>0</v>
      </c>
      <c r="Q16" s="75">
        <f>'Andre kaldventer'!E16</f>
        <v>0</v>
      </c>
      <c r="R16" s="165">
        <f>'Fakkelstasjon 1 slukket'!C16</f>
        <v>0</v>
      </c>
      <c r="S16" s="164">
        <f>'Fakkelstasjon 1 slukket'!D16</f>
        <v>0</v>
      </c>
      <c r="T16" s="71">
        <f>'Fakkelstasjon 1 slukket'!E16</f>
        <v>0</v>
      </c>
      <c r="U16" s="238">
        <f>'Fakkelstasjon 2 slukket'!C16</f>
        <v>0</v>
      </c>
      <c r="V16" s="164">
        <f>'Fakkelstasjon 2 slukket'!D16</f>
        <v>0</v>
      </c>
      <c r="W16" s="75">
        <f>'Fakkelstasjon 2 slukket'!E16</f>
        <v>0</v>
      </c>
      <c r="X16" s="165">
        <f>'Fakkelstasjon 3 slukket'!C16</f>
        <v>0</v>
      </c>
      <c r="Y16" s="164">
        <f>'Fakkelstasjon 3 slukket'!D16</f>
        <v>0</v>
      </c>
      <c r="Z16" s="75">
        <f>'Fakkelstasjon 3 slukket'!E16</f>
        <v>0</v>
      </c>
      <c r="AA16" s="165">
        <f>'Fakkelstasjon 4 slukket'!C16</f>
        <v>0</v>
      </c>
      <c r="AB16" s="164">
        <f>'Fakkelstasjon 4 slukket'!D16</f>
        <v>0</v>
      </c>
      <c r="AC16" s="71">
        <f>'Fakkelstasjon 4 slukket'!E16</f>
        <v>0</v>
      </c>
    </row>
    <row r="17" spans="2:29" x14ac:dyDescent="0.25">
      <c r="B17" s="18" t="s">
        <v>28</v>
      </c>
      <c r="C17" s="165">
        <f t="shared" si="0"/>
        <v>0</v>
      </c>
      <c r="D17" s="164">
        <f t="shared" si="1"/>
        <v>0</v>
      </c>
      <c r="E17" s="71">
        <f t="shared" si="2"/>
        <v>0</v>
      </c>
      <c r="F17" s="238">
        <f>'Kaldvent 1'!C17</f>
        <v>0</v>
      </c>
      <c r="G17" s="164">
        <f>'Kaldvent 1'!D17</f>
        <v>0</v>
      </c>
      <c r="H17" s="71">
        <f>'Kaldvent 1'!E17</f>
        <v>0</v>
      </c>
      <c r="I17" s="238">
        <f>'Kaldvent 2'!C17</f>
        <v>0</v>
      </c>
      <c r="J17" s="164">
        <f>'Kaldvent 2'!D17</f>
        <v>0</v>
      </c>
      <c r="K17" s="75">
        <f>'Kaldvent 2'!E17</f>
        <v>0</v>
      </c>
      <c r="L17" s="165">
        <f>'Kaldvent 3'!C17</f>
        <v>0</v>
      </c>
      <c r="M17" s="164">
        <f>'Kaldvent 3'!D17</f>
        <v>0</v>
      </c>
      <c r="N17" s="71">
        <f>'Kaldvent 3'!E17</f>
        <v>0</v>
      </c>
      <c r="O17" s="238">
        <f>'Andre kaldventer'!C17</f>
        <v>0</v>
      </c>
      <c r="P17" s="164">
        <f>'Andre kaldventer'!D17</f>
        <v>0</v>
      </c>
      <c r="Q17" s="75">
        <f>'Andre kaldventer'!E17</f>
        <v>0</v>
      </c>
      <c r="R17" s="165">
        <f>'Fakkelstasjon 1 slukket'!C17</f>
        <v>0</v>
      </c>
      <c r="S17" s="164">
        <f>'Fakkelstasjon 1 slukket'!D17</f>
        <v>0</v>
      </c>
      <c r="T17" s="71">
        <f>'Fakkelstasjon 1 slukket'!E17</f>
        <v>0</v>
      </c>
      <c r="U17" s="238">
        <f>'Fakkelstasjon 2 slukket'!C17</f>
        <v>0</v>
      </c>
      <c r="V17" s="164">
        <f>'Fakkelstasjon 2 slukket'!D17</f>
        <v>0</v>
      </c>
      <c r="W17" s="75">
        <f>'Fakkelstasjon 2 slukket'!E17</f>
        <v>0</v>
      </c>
      <c r="X17" s="165">
        <f>'Fakkelstasjon 3 slukket'!C17</f>
        <v>0</v>
      </c>
      <c r="Y17" s="164">
        <f>'Fakkelstasjon 3 slukket'!D17</f>
        <v>0</v>
      </c>
      <c r="Z17" s="75">
        <f>'Fakkelstasjon 3 slukket'!E17</f>
        <v>0</v>
      </c>
      <c r="AA17" s="165">
        <f>'Fakkelstasjon 4 slukket'!C17</f>
        <v>0</v>
      </c>
      <c r="AB17" s="164">
        <f>'Fakkelstasjon 4 slukket'!D17</f>
        <v>0</v>
      </c>
      <c r="AC17" s="71">
        <f>'Fakkelstasjon 4 slukket'!E17</f>
        <v>0</v>
      </c>
    </row>
    <row r="18" spans="2:29" x14ac:dyDescent="0.25">
      <c r="B18" s="18" t="s">
        <v>29</v>
      </c>
      <c r="C18" s="165">
        <f t="shared" si="0"/>
        <v>0</v>
      </c>
      <c r="D18" s="164">
        <f t="shared" si="1"/>
        <v>0</v>
      </c>
      <c r="E18" s="71">
        <f t="shared" si="2"/>
        <v>0</v>
      </c>
      <c r="F18" s="238">
        <f>'Kaldvent 1'!C18</f>
        <v>0</v>
      </c>
      <c r="G18" s="164">
        <f>'Kaldvent 1'!D18</f>
        <v>0</v>
      </c>
      <c r="H18" s="71">
        <f>'Kaldvent 1'!E18</f>
        <v>0</v>
      </c>
      <c r="I18" s="238">
        <f>'Kaldvent 2'!C18</f>
        <v>0</v>
      </c>
      <c r="J18" s="164">
        <f>'Kaldvent 2'!D18</f>
        <v>0</v>
      </c>
      <c r="K18" s="75">
        <f>'Kaldvent 2'!E18</f>
        <v>0</v>
      </c>
      <c r="L18" s="165">
        <f>'Kaldvent 3'!C18</f>
        <v>0</v>
      </c>
      <c r="M18" s="164">
        <f>'Kaldvent 3'!D18</f>
        <v>0</v>
      </c>
      <c r="N18" s="71">
        <f>'Kaldvent 3'!E18</f>
        <v>0</v>
      </c>
      <c r="O18" s="238">
        <f>'Andre kaldventer'!C18</f>
        <v>0</v>
      </c>
      <c r="P18" s="164">
        <f>'Andre kaldventer'!D18</f>
        <v>0</v>
      </c>
      <c r="Q18" s="75">
        <f>'Andre kaldventer'!E18</f>
        <v>0</v>
      </c>
      <c r="R18" s="165">
        <f>'Fakkelstasjon 1 slukket'!C18</f>
        <v>0</v>
      </c>
      <c r="S18" s="164">
        <f>'Fakkelstasjon 1 slukket'!D18</f>
        <v>0</v>
      </c>
      <c r="T18" s="71">
        <f>'Fakkelstasjon 1 slukket'!E18</f>
        <v>0</v>
      </c>
      <c r="U18" s="238">
        <f>'Fakkelstasjon 2 slukket'!C18</f>
        <v>0</v>
      </c>
      <c r="V18" s="164">
        <f>'Fakkelstasjon 2 slukket'!D18</f>
        <v>0</v>
      </c>
      <c r="W18" s="75">
        <f>'Fakkelstasjon 2 slukket'!E18</f>
        <v>0</v>
      </c>
      <c r="X18" s="165">
        <f>'Fakkelstasjon 3 slukket'!C18</f>
        <v>0</v>
      </c>
      <c r="Y18" s="164">
        <f>'Fakkelstasjon 3 slukket'!D18</f>
        <v>0</v>
      </c>
      <c r="Z18" s="75">
        <f>'Fakkelstasjon 3 slukket'!E18</f>
        <v>0</v>
      </c>
      <c r="AA18" s="165">
        <f>'Fakkelstasjon 4 slukket'!C18</f>
        <v>0</v>
      </c>
      <c r="AB18" s="164">
        <f>'Fakkelstasjon 4 slukket'!D18</f>
        <v>0</v>
      </c>
      <c r="AC18" s="71">
        <f>'Fakkelstasjon 4 slukket'!E18</f>
        <v>0</v>
      </c>
    </row>
    <row r="19" spans="2:29" x14ac:dyDescent="0.25">
      <c r="B19" s="18" t="s">
        <v>30</v>
      </c>
      <c r="C19" s="165">
        <f t="shared" si="0"/>
        <v>0</v>
      </c>
      <c r="D19" s="164">
        <f t="shared" si="1"/>
        <v>0</v>
      </c>
      <c r="E19" s="71">
        <f t="shared" si="2"/>
        <v>0</v>
      </c>
      <c r="F19" s="238">
        <f>'Kaldvent 1'!C19</f>
        <v>0</v>
      </c>
      <c r="G19" s="164">
        <f>'Kaldvent 1'!D19</f>
        <v>0</v>
      </c>
      <c r="H19" s="71">
        <f>'Kaldvent 1'!E19</f>
        <v>0</v>
      </c>
      <c r="I19" s="238">
        <f>'Kaldvent 2'!C19</f>
        <v>0</v>
      </c>
      <c r="J19" s="164">
        <f>'Kaldvent 2'!D19</f>
        <v>0</v>
      </c>
      <c r="K19" s="75">
        <f>'Kaldvent 2'!E19</f>
        <v>0</v>
      </c>
      <c r="L19" s="165">
        <f>'Kaldvent 3'!C19</f>
        <v>0</v>
      </c>
      <c r="M19" s="164">
        <f>'Kaldvent 3'!D19</f>
        <v>0</v>
      </c>
      <c r="N19" s="71">
        <f>'Kaldvent 3'!E19</f>
        <v>0</v>
      </c>
      <c r="O19" s="238">
        <f>'Andre kaldventer'!C19</f>
        <v>0</v>
      </c>
      <c r="P19" s="164">
        <f>'Andre kaldventer'!D19</f>
        <v>0</v>
      </c>
      <c r="Q19" s="75">
        <f>'Andre kaldventer'!E19</f>
        <v>0</v>
      </c>
      <c r="R19" s="165">
        <f>'Fakkelstasjon 1 slukket'!C19</f>
        <v>0</v>
      </c>
      <c r="S19" s="164">
        <f>'Fakkelstasjon 1 slukket'!D19</f>
        <v>0</v>
      </c>
      <c r="T19" s="71">
        <f>'Fakkelstasjon 1 slukket'!E19</f>
        <v>0</v>
      </c>
      <c r="U19" s="238">
        <f>'Fakkelstasjon 2 slukket'!C19</f>
        <v>0</v>
      </c>
      <c r="V19" s="164">
        <f>'Fakkelstasjon 2 slukket'!D19</f>
        <v>0</v>
      </c>
      <c r="W19" s="75">
        <f>'Fakkelstasjon 2 slukket'!E19</f>
        <v>0</v>
      </c>
      <c r="X19" s="165">
        <f>'Fakkelstasjon 3 slukket'!C19</f>
        <v>0</v>
      </c>
      <c r="Y19" s="164">
        <f>'Fakkelstasjon 3 slukket'!D19</f>
        <v>0</v>
      </c>
      <c r="Z19" s="75">
        <f>'Fakkelstasjon 3 slukket'!E19</f>
        <v>0</v>
      </c>
      <c r="AA19" s="165">
        <f>'Fakkelstasjon 4 slukket'!C19</f>
        <v>0</v>
      </c>
      <c r="AB19" s="164">
        <f>'Fakkelstasjon 4 slukket'!D19</f>
        <v>0</v>
      </c>
      <c r="AC19" s="71">
        <f>'Fakkelstasjon 4 slukket'!E19</f>
        <v>0</v>
      </c>
    </row>
    <row r="20" spans="2:29" x14ac:dyDescent="0.25">
      <c r="B20" s="18" t="s">
        <v>31</v>
      </c>
      <c r="C20" s="165">
        <f t="shared" si="0"/>
        <v>0</v>
      </c>
      <c r="D20" s="164">
        <f t="shared" si="1"/>
        <v>0</v>
      </c>
      <c r="E20" s="71">
        <f t="shared" si="2"/>
        <v>0</v>
      </c>
      <c r="F20" s="238">
        <f>'Kaldvent 1'!C20</f>
        <v>0</v>
      </c>
      <c r="G20" s="164">
        <f>'Kaldvent 1'!D20</f>
        <v>0</v>
      </c>
      <c r="H20" s="71">
        <f>'Kaldvent 1'!E20</f>
        <v>0</v>
      </c>
      <c r="I20" s="238">
        <f>'Kaldvent 2'!C20</f>
        <v>0</v>
      </c>
      <c r="J20" s="164">
        <f>'Kaldvent 2'!D20</f>
        <v>0</v>
      </c>
      <c r="K20" s="75">
        <f>'Kaldvent 2'!E20</f>
        <v>0</v>
      </c>
      <c r="L20" s="165">
        <f>'Kaldvent 3'!C20</f>
        <v>0</v>
      </c>
      <c r="M20" s="164">
        <f>'Kaldvent 3'!D20</f>
        <v>0</v>
      </c>
      <c r="N20" s="71">
        <f>'Kaldvent 3'!E20</f>
        <v>0</v>
      </c>
      <c r="O20" s="238">
        <f>'Andre kaldventer'!C20</f>
        <v>0</v>
      </c>
      <c r="P20" s="164">
        <f>'Andre kaldventer'!D20</f>
        <v>0</v>
      </c>
      <c r="Q20" s="75">
        <f>'Andre kaldventer'!E20</f>
        <v>0</v>
      </c>
      <c r="R20" s="165">
        <f>'Fakkelstasjon 1 slukket'!C20</f>
        <v>0</v>
      </c>
      <c r="S20" s="164">
        <f>'Fakkelstasjon 1 slukket'!D20</f>
        <v>0</v>
      </c>
      <c r="T20" s="71">
        <f>'Fakkelstasjon 1 slukket'!E20</f>
        <v>0</v>
      </c>
      <c r="U20" s="238">
        <f>'Fakkelstasjon 2 slukket'!C20</f>
        <v>0</v>
      </c>
      <c r="V20" s="164">
        <f>'Fakkelstasjon 2 slukket'!D20</f>
        <v>0</v>
      </c>
      <c r="W20" s="75">
        <f>'Fakkelstasjon 2 slukket'!E20</f>
        <v>0</v>
      </c>
      <c r="X20" s="165">
        <f>'Fakkelstasjon 3 slukket'!C20</f>
        <v>0</v>
      </c>
      <c r="Y20" s="164">
        <f>'Fakkelstasjon 3 slukket'!D20</f>
        <v>0</v>
      </c>
      <c r="Z20" s="75">
        <f>'Fakkelstasjon 3 slukket'!E20</f>
        <v>0</v>
      </c>
      <c r="AA20" s="165">
        <f>'Fakkelstasjon 4 slukket'!C20</f>
        <v>0</v>
      </c>
      <c r="AB20" s="164">
        <f>'Fakkelstasjon 4 slukket'!D20</f>
        <v>0</v>
      </c>
      <c r="AC20" s="71">
        <f>'Fakkelstasjon 4 slukket'!E20</f>
        <v>0</v>
      </c>
    </row>
    <row r="21" spans="2:29" x14ac:dyDescent="0.25">
      <c r="B21" s="18" t="s">
        <v>32</v>
      </c>
      <c r="C21" s="165">
        <f t="shared" si="0"/>
        <v>0</v>
      </c>
      <c r="D21" s="164">
        <f t="shared" si="1"/>
        <v>0</v>
      </c>
      <c r="E21" s="71">
        <f t="shared" si="2"/>
        <v>0</v>
      </c>
      <c r="F21" s="238">
        <f>'Kaldvent 1'!C21</f>
        <v>0</v>
      </c>
      <c r="G21" s="164">
        <f>'Kaldvent 1'!D21</f>
        <v>0</v>
      </c>
      <c r="H21" s="71">
        <f>'Kaldvent 1'!E21</f>
        <v>0</v>
      </c>
      <c r="I21" s="238">
        <f>'Kaldvent 2'!C21</f>
        <v>0</v>
      </c>
      <c r="J21" s="164">
        <f>'Kaldvent 2'!D21</f>
        <v>0</v>
      </c>
      <c r="K21" s="75">
        <f>'Kaldvent 2'!E21</f>
        <v>0</v>
      </c>
      <c r="L21" s="165">
        <f>'Kaldvent 3'!C21</f>
        <v>0</v>
      </c>
      <c r="M21" s="164">
        <f>'Kaldvent 3'!D21</f>
        <v>0</v>
      </c>
      <c r="N21" s="71">
        <f>'Kaldvent 3'!E21</f>
        <v>0</v>
      </c>
      <c r="O21" s="238">
        <f>'Andre kaldventer'!C21</f>
        <v>0</v>
      </c>
      <c r="P21" s="164">
        <f>'Andre kaldventer'!D21</f>
        <v>0</v>
      </c>
      <c r="Q21" s="75">
        <f>'Andre kaldventer'!E21</f>
        <v>0</v>
      </c>
      <c r="R21" s="165">
        <f>'Fakkelstasjon 1 slukket'!C21</f>
        <v>0</v>
      </c>
      <c r="S21" s="164">
        <f>'Fakkelstasjon 1 slukket'!D21</f>
        <v>0</v>
      </c>
      <c r="T21" s="71">
        <f>'Fakkelstasjon 1 slukket'!E21</f>
        <v>0</v>
      </c>
      <c r="U21" s="238">
        <f>'Fakkelstasjon 2 slukket'!C21</f>
        <v>0</v>
      </c>
      <c r="V21" s="164">
        <f>'Fakkelstasjon 2 slukket'!D21</f>
        <v>0</v>
      </c>
      <c r="W21" s="75">
        <f>'Fakkelstasjon 2 slukket'!E21</f>
        <v>0</v>
      </c>
      <c r="X21" s="165">
        <f>'Fakkelstasjon 3 slukket'!C21</f>
        <v>0</v>
      </c>
      <c r="Y21" s="164">
        <f>'Fakkelstasjon 3 slukket'!D21</f>
        <v>0</v>
      </c>
      <c r="Z21" s="75">
        <f>'Fakkelstasjon 3 slukket'!E21</f>
        <v>0</v>
      </c>
      <c r="AA21" s="165">
        <f>'Fakkelstasjon 4 slukket'!C21</f>
        <v>0</v>
      </c>
      <c r="AB21" s="164">
        <f>'Fakkelstasjon 4 slukket'!D21</f>
        <v>0</v>
      </c>
      <c r="AC21" s="71">
        <f>'Fakkelstasjon 4 slukket'!E21</f>
        <v>0</v>
      </c>
    </row>
    <row r="22" spans="2:29" ht="15.75" thickBot="1" x14ac:dyDescent="0.3">
      <c r="B22" s="19" t="s">
        <v>33</v>
      </c>
      <c r="C22" s="171">
        <f t="shared" si="0"/>
        <v>0</v>
      </c>
      <c r="D22" s="168">
        <f t="shared" si="1"/>
        <v>0</v>
      </c>
      <c r="E22" s="85">
        <f t="shared" si="2"/>
        <v>0</v>
      </c>
      <c r="F22" s="239">
        <f>'Kaldvent 1'!C22</f>
        <v>0</v>
      </c>
      <c r="G22" s="170">
        <f>'Kaldvent 1'!D22</f>
        <v>0</v>
      </c>
      <c r="H22" s="72">
        <f>'Kaldvent 1'!E22</f>
        <v>0</v>
      </c>
      <c r="I22" s="239">
        <f>'Kaldvent 2'!C22</f>
        <v>0</v>
      </c>
      <c r="J22" s="170">
        <f>'Kaldvent 2'!D22</f>
        <v>0</v>
      </c>
      <c r="K22" s="86">
        <f>'Kaldvent 2'!E22</f>
        <v>0</v>
      </c>
      <c r="L22" s="169">
        <f>'Kaldvent 3'!C22</f>
        <v>0</v>
      </c>
      <c r="M22" s="170">
        <f>'Kaldvent 3'!D22</f>
        <v>0</v>
      </c>
      <c r="N22" s="72">
        <f>'Kaldvent 3'!E22</f>
        <v>0</v>
      </c>
      <c r="O22" s="239">
        <f>'Andre kaldventer'!C22</f>
        <v>0</v>
      </c>
      <c r="P22" s="170">
        <f>'Andre kaldventer'!D22</f>
        <v>0</v>
      </c>
      <c r="Q22" s="86">
        <f>'Andre kaldventer'!E22</f>
        <v>0</v>
      </c>
      <c r="R22" s="169">
        <f>'Fakkelstasjon 1 slukket'!C22</f>
        <v>0</v>
      </c>
      <c r="S22" s="170">
        <f>'Fakkelstasjon 1 slukket'!D22</f>
        <v>0</v>
      </c>
      <c r="T22" s="72">
        <f>'Fakkelstasjon 1 slukket'!E22</f>
        <v>0</v>
      </c>
      <c r="U22" s="239">
        <f>'Fakkelstasjon 2 slukket'!C22</f>
        <v>0</v>
      </c>
      <c r="V22" s="170">
        <f>'Fakkelstasjon 2 slukket'!D22</f>
        <v>0</v>
      </c>
      <c r="W22" s="86">
        <f>'Fakkelstasjon 2 slukket'!E22</f>
        <v>0</v>
      </c>
      <c r="X22" s="169">
        <f>'Fakkelstasjon 3 slukket'!C22</f>
        <v>0</v>
      </c>
      <c r="Y22" s="170">
        <f>'Fakkelstasjon 3 slukket'!D22</f>
        <v>0</v>
      </c>
      <c r="Z22" s="86">
        <f>'Fakkelstasjon 3 slukket'!E22</f>
        <v>0</v>
      </c>
      <c r="AA22" s="169">
        <f>'Fakkelstasjon 4 slukket'!C22</f>
        <v>0</v>
      </c>
      <c r="AB22" s="170">
        <f>'Fakkelstasjon 4 slukket'!D22</f>
        <v>0</v>
      </c>
      <c r="AC22" s="72">
        <f>'Fakkelstasjon 4 slukket'!E22</f>
        <v>0</v>
      </c>
    </row>
    <row r="23" spans="2:29" ht="15.75" thickBot="1" x14ac:dyDescent="0.3">
      <c r="B23" s="88" t="s">
        <v>34</v>
      </c>
      <c r="C23" s="172">
        <f>SUM(C11:C22)</f>
        <v>0</v>
      </c>
      <c r="D23" s="173">
        <f t="shared" si="1"/>
        <v>0</v>
      </c>
      <c r="E23" s="77">
        <f t="shared" si="2"/>
        <v>0</v>
      </c>
      <c r="F23" s="174">
        <f>'Kaldvent 1'!C23</f>
        <v>0</v>
      </c>
      <c r="G23" s="173">
        <f>'Kaldvent 1'!D23</f>
        <v>0</v>
      </c>
      <c r="H23" s="77">
        <f>'Kaldvent 1'!E23</f>
        <v>0</v>
      </c>
      <c r="I23" s="174">
        <f>'Kaldvent 2'!C23</f>
        <v>0</v>
      </c>
      <c r="J23" s="173">
        <f>'Kaldvent 2'!D23</f>
        <v>0</v>
      </c>
      <c r="K23" s="89">
        <f>'Kaldvent 2'!E23</f>
        <v>0</v>
      </c>
      <c r="L23" s="172">
        <f>'Kaldvent 3'!C23</f>
        <v>0</v>
      </c>
      <c r="M23" s="173">
        <f>'Kaldvent 3'!D23</f>
        <v>0</v>
      </c>
      <c r="N23" s="77">
        <f>'Kaldvent 3'!E23</f>
        <v>0</v>
      </c>
      <c r="O23" s="174">
        <f>'Andre kaldventer'!C23</f>
        <v>0</v>
      </c>
      <c r="P23" s="173">
        <f>'Andre kaldventer'!D23</f>
        <v>0</v>
      </c>
      <c r="Q23" s="89">
        <f>'Andre kaldventer'!E23</f>
        <v>0</v>
      </c>
      <c r="R23" s="169">
        <f>'Fakkelstasjon 1 slukket'!C23</f>
        <v>0</v>
      </c>
      <c r="S23" s="173">
        <f>'Fakkelstasjon 1 slukket'!D23</f>
        <v>0</v>
      </c>
      <c r="T23" s="77">
        <f>'Fakkelstasjon 1 slukket'!E23</f>
        <v>0</v>
      </c>
      <c r="U23" s="239">
        <f>'Fakkelstasjon 2 slukket'!C23</f>
        <v>0</v>
      </c>
      <c r="V23" s="173">
        <f>'Fakkelstasjon 2 slukket'!D23</f>
        <v>0</v>
      </c>
      <c r="W23" s="89">
        <f>'Fakkelstasjon 2 slukket'!E23</f>
        <v>0</v>
      </c>
      <c r="X23" s="169">
        <f>'Fakkelstasjon 3 slukket'!C23</f>
        <v>0</v>
      </c>
      <c r="Y23" s="173">
        <f>'Fakkelstasjon 3 slukket'!D23</f>
        <v>0</v>
      </c>
      <c r="Z23" s="89">
        <f>'Fakkelstasjon 3 slukket'!E23</f>
        <v>0</v>
      </c>
      <c r="AA23" s="172">
        <f>'Fakkelstasjon 4 slukket'!C23</f>
        <v>0</v>
      </c>
      <c r="AB23" s="173">
        <f>'Fakkelstasjon 4 slukket'!D23</f>
        <v>0</v>
      </c>
      <c r="AC23" s="77">
        <f>'Fakkelstasjon 4 slukket'!E23</f>
        <v>0</v>
      </c>
    </row>
    <row r="24" spans="2:29" ht="36" customHeight="1" thickBot="1" x14ac:dyDescent="0.4">
      <c r="B24" s="87" t="s">
        <v>35</v>
      </c>
      <c r="C24" s="48"/>
      <c r="D24" s="47"/>
      <c r="E24" s="53">
        <f>Hovedark!N23</f>
        <v>7.5</v>
      </c>
    </row>
    <row r="44" ht="24" customHeight="1" x14ac:dyDescent="0.25"/>
  </sheetData>
  <sheetProtection algorithmName="SHA-512" hashValue="zNbmuW8LBbBmbQJbA4RL5U7YCdn+MI2lLkhGNM2cf6KWWZwMVwDKQ8a4cJW0xKwrNaWFwfnkaCB68cKE8zRRlQ==" saltValue="tMdLpmhxA/nariXSG37Zxw==" spinCount="100000" sheet="1" scenarios="1"/>
  <mergeCells count="11">
    <mergeCell ref="AA8:AC8"/>
    <mergeCell ref="C7:AC7"/>
    <mergeCell ref="U8:W8"/>
    <mergeCell ref="X8:Z8"/>
    <mergeCell ref="R8:T8"/>
    <mergeCell ref="O8:Q8"/>
    <mergeCell ref="E3:I3"/>
    <mergeCell ref="C8:E8"/>
    <mergeCell ref="F8:H8"/>
    <mergeCell ref="I8:K8"/>
    <mergeCell ref="L8:N8"/>
  </mergeCells>
  <conditionalFormatting sqref="D11:E23">
    <cfRule type="expression" dxfId="10" priority="16">
      <formula>$E11&gt;$E$24+0.05</formula>
    </cfRule>
  </conditionalFormatting>
  <conditionalFormatting sqref="G11:H23">
    <cfRule type="expression" dxfId="9" priority="8">
      <formula>$H11&gt;$E$24+0.05</formula>
    </cfRule>
  </conditionalFormatting>
  <conditionalFormatting sqref="J11:K23">
    <cfRule type="expression" dxfId="8" priority="7">
      <formula>$K11&gt;$E$24+0.05</formula>
    </cfRule>
  </conditionalFormatting>
  <conditionalFormatting sqref="M11:N23">
    <cfRule type="expression" dxfId="7" priority="6">
      <formula>$N11&gt;$E$24+0.05</formula>
    </cfRule>
  </conditionalFormatting>
  <conditionalFormatting sqref="P11:Q23">
    <cfRule type="expression" dxfId="6" priority="5">
      <formula>$Q11&gt;$E$24+0.05</formula>
    </cfRule>
  </conditionalFormatting>
  <conditionalFormatting sqref="S11:T23">
    <cfRule type="expression" dxfId="5" priority="4">
      <formula>$T11&gt;$E$24+0.05</formula>
    </cfRule>
  </conditionalFormatting>
  <conditionalFormatting sqref="V11:W23">
    <cfRule type="expression" dxfId="4" priority="3">
      <formula>$W11&gt;$E$24+0.05</formula>
    </cfRule>
  </conditionalFormatting>
  <conditionalFormatting sqref="Y11:Z23">
    <cfRule type="expression" dxfId="3" priority="2">
      <formula>$Z11&gt;$E$24+0.05</formula>
    </cfRule>
  </conditionalFormatting>
  <conditionalFormatting sqref="AB11:AC23">
    <cfRule type="expression" dxfId="2" priority="1">
      <formula>$AC11&gt;$E$24+0.05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1EAC-3FDE-4DE9-B1E8-B952324C9073}">
  <sheetPr>
    <tabColor rgb="FFD9B3FF"/>
  </sheetPr>
  <dimension ref="B1:AL45"/>
  <sheetViews>
    <sheetView zoomScaleNormal="100" workbookViewId="0">
      <selection activeCell="E3" sqref="E3:H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35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35" ht="15.75" thickBot="1" x14ac:dyDescent="0.3"/>
    <row r="3" spans="2:35" ht="32.25" thickBot="1" x14ac:dyDescent="0.55000000000000004">
      <c r="B3" s="3" t="s">
        <v>40</v>
      </c>
      <c r="E3" s="272" t="s">
        <v>68</v>
      </c>
      <c r="F3" s="273"/>
      <c r="G3" s="273"/>
      <c r="H3" s="274"/>
      <c r="U3" s="3" t="s">
        <v>40</v>
      </c>
      <c r="Y3" s="323" t="str">
        <f>IF(E3="","",E3)</f>
        <v>Kaldvent 1</v>
      </c>
      <c r="Z3" s="324"/>
      <c r="AA3" s="324"/>
      <c r="AB3" s="324"/>
      <c r="AC3" s="325"/>
    </row>
    <row r="4" spans="2:35" ht="15" customHeight="1" thickBot="1" x14ac:dyDescent="0.55000000000000004">
      <c r="G4" s="4"/>
    </row>
    <row r="5" spans="2:35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35" ht="15" customHeight="1" thickBot="1" x14ac:dyDescent="0.55000000000000004">
      <c r="B6" s="3"/>
      <c r="F6" s="4"/>
      <c r="G6" s="4"/>
    </row>
    <row r="7" spans="2:35" ht="24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69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30"/>
    </row>
    <row r="8" spans="2:35" ht="18.75" x14ac:dyDescent="0.3">
      <c r="B8" s="6" t="s">
        <v>12</v>
      </c>
      <c r="C8" s="331" t="s">
        <v>37</v>
      </c>
      <c r="D8" s="332"/>
      <c r="E8" s="333"/>
      <c r="F8" s="298" t="s">
        <v>69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44</v>
      </c>
      <c r="AG8" s="299"/>
      <c r="AH8" s="300"/>
      <c r="AI8" s="304"/>
    </row>
    <row r="9" spans="2:35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5" t="s">
        <v>45</v>
      </c>
    </row>
    <row r="10" spans="2:35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4" t="s">
        <v>39</v>
      </c>
      <c r="W10" s="26" t="s">
        <v>39</v>
      </c>
      <c r="X10" s="26" t="s">
        <v>21</v>
      </c>
      <c r="Y10" s="28" t="s">
        <v>39</v>
      </c>
      <c r="Z10" s="29" t="s">
        <v>39</v>
      </c>
      <c r="AA10" s="29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8" t="s">
        <v>39</v>
      </c>
      <c r="AG10" s="29" t="s">
        <v>39</v>
      </c>
      <c r="AH10" s="29" t="s">
        <v>21</v>
      </c>
      <c r="AI10" s="30" t="s">
        <v>46</v>
      </c>
    </row>
    <row r="11" spans="2:35" x14ac:dyDescent="0.25">
      <c r="B11" s="20" t="s">
        <v>22</v>
      </c>
      <c r="C11" s="161">
        <f>F11-I11-L11</f>
        <v>0</v>
      </c>
      <c r="D11" s="221">
        <f>SQRT(G11^2+J11^2+M11^2)</f>
        <v>0</v>
      </c>
      <c r="E11" s="140">
        <f>IF(C11&gt;0,D11/C11*100,0)</f>
        <v>0</v>
      </c>
      <c r="F11" s="237">
        <f t="shared" ref="F11:F23" si="0">V11</f>
        <v>0</v>
      </c>
      <c r="G11" s="160">
        <f t="shared" ref="G11:G23" si="1">W11</f>
        <v>0</v>
      </c>
      <c r="H11" s="70">
        <f t="shared" ref="H11:H23" si="2">X11</f>
        <v>0</v>
      </c>
      <c r="I11" s="161">
        <f t="shared" ref="I11:I23" si="3">V31</f>
        <v>0</v>
      </c>
      <c r="J11" s="160">
        <f t="shared" ref="J11:J23" si="4">W31</f>
        <v>0</v>
      </c>
      <c r="K11" s="70">
        <f t="shared" ref="K11:K23" si="5">X31</f>
        <v>0</v>
      </c>
      <c r="L11" s="95"/>
      <c r="M11" s="199">
        <f>N11/100*L11</f>
        <v>0</v>
      </c>
      <c r="N11" s="257"/>
      <c r="U11" s="20" t="s">
        <v>22</v>
      </c>
      <c r="V11" s="161">
        <f>Y11+AB11+AF11</f>
        <v>0</v>
      </c>
      <c r="W11" s="160">
        <f>Z11+AC11+AG11</f>
        <v>0</v>
      </c>
      <c r="X11" s="70">
        <f>IF(V11&gt;0,W11/V11*100,0)</f>
        <v>0</v>
      </c>
      <c r="Y11" s="123"/>
      <c r="Z11" s="240">
        <f>AA11/100*Y11</f>
        <v>0</v>
      </c>
      <c r="AA11" s="110"/>
      <c r="AB11" s="95"/>
      <c r="AC11" s="199">
        <f>ABS(AD11/100*AB11)</f>
        <v>0</v>
      </c>
      <c r="AD11" s="98"/>
      <c r="AE11" s="101"/>
      <c r="AF11" s="95"/>
      <c r="AG11" s="199">
        <f>AH11/100*AF11</f>
        <v>0</v>
      </c>
      <c r="AH11" s="98"/>
      <c r="AI11" s="101"/>
    </row>
    <row r="12" spans="2:35" x14ac:dyDescent="0.25">
      <c r="B12" s="18" t="s">
        <v>23</v>
      </c>
      <c r="C12" s="165">
        <f t="shared" ref="C12:C22" si="6">F12-I12-L12</f>
        <v>0</v>
      </c>
      <c r="D12" s="222">
        <f t="shared" ref="D12:D22" si="7">SQRT(G12^2+J12^2+M12^2)</f>
        <v>0</v>
      </c>
      <c r="E12" s="141">
        <f t="shared" ref="E12:E23" si="8">IF(C12&gt;0,D12/C12*100,0)</f>
        <v>0</v>
      </c>
      <c r="F12" s="238">
        <f t="shared" si="0"/>
        <v>0</v>
      </c>
      <c r="G12" s="164">
        <f t="shared" si="1"/>
        <v>0</v>
      </c>
      <c r="H12" s="71">
        <f t="shared" si="2"/>
        <v>0</v>
      </c>
      <c r="I12" s="165">
        <f t="shared" si="3"/>
        <v>0</v>
      </c>
      <c r="J12" s="164">
        <f t="shared" si="4"/>
        <v>0</v>
      </c>
      <c r="K12" s="71">
        <f t="shared" si="5"/>
        <v>0</v>
      </c>
      <c r="L12" s="96"/>
      <c r="M12" s="200">
        <f t="shared" ref="M12:M22" si="9">N12/100*L12</f>
        <v>0</v>
      </c>
      <c r="N12" s="235"/>
      <c r="U12" s="18" t="s">
        <v>23</v>
      </c>
      <c r="V12" s="165">
        <f t="shared" ref="V12:V22" si="10">Y12+AB12+AF12</f>
        <v>0</v>
      </c>
      <c r="W12" s="164">
        <f t="shared" ref="W12:W23" si="11">Z12+AC12+AG12</f>
        <v>0</v>
      </c>
      <c r="X12" s="71">
        <f t="shared" ref="X12:X23" si="12">IF(V12&gt;0,W12/V12*100,0)</f>
        <v>0</v>
      </c>
      <c r="Y12" s="92"/>
      <c r="Z12" s="195">
        <f t="shared" ref="Z12:Z22" si="13">AA12/100*Y12</f>
        <v>0</v>
      </c>
      <c r="AA12" s="111"/>
      <c r="AB12" s="96"/>
      <c r="AC12" s="200">
        <f t="shared" ref="AC12:AC22" si="14">ABS(AD12/100*AB12)</f>
        <v>0</v>
      </c>
      <c r="AD12" s="99"/>
      <c r="AE12" s="102"/>
      <c r="AF12" s="96"/>
      <c r="AG12" s="200">
        <f t="shared" ref="AG12:AG22" si="15">AH12/100*AF12</f>
        <v>0</v>
      </c>
      <c r="AH12" s="99"/>
      <c r="AI12" s="102"/>
    </row>
    <row r="13" spans="2:35" x14ac:dyDescent="0.25">
      <c r="B13" s="18" t="s">
        <v>24</v>
      </c>
      <c r="C13" s="165">
        <f t="shared" si="6"/>
        <v>0</v>
      </c>
      <c r="D13" s="222">
        <f t="shared" si="7"/>
        <v>0</v>
      </c>
      <c r="E13" s="141">
        <f t="shared" si="8"/>
        <v>0</v>
      </c>
      <c r="F13" s="238">
        <f t="shared" si="0"/>
        <v>0</v>
      </c>
      <c r="G13" s="164">
        <f t="shared" si="1"/>
        <v>0</v>
      </c>
      <c r="H13" s="71">
        <f t="shared" si="2"/>
        <v>0</v>
      </c>
      <c r="I13" s="165">
        <f t="shared" si="3"/>
        <v>0</v>
      </c>
      <c r="J13" s="164">
        <f t="shared" si="4"/>
        <v>0</v>
      </c>
      <c r="K13" s="71">
        <f t="shared" si="5"/>
        <v>0</v>
      </c>
      <c r="L13" s="96"/>
      <c r="M13" s="200">
        <f t="shared" si="9"/>
        <v>0</v>
      </c>
      <c r="N13" s="235"/>
      <c r="U13" s="18" t="s">
        <v>24</v>
      </c>
      <c r="V13" s="165">
        <f t="shared" si="10"/>
        <v>0</v>
      </c>
      <c r="W13" s="164">
        <f t="shared" si="11"/>
        <v>0</v>
      </c>
      <c r="X13" s="71">
        <f t="shared" si="12"/>
        <v>0</v>
      </c>
      <c r="Y13" s="92"/>
      <c r="Z13" s="195">
        <f t="shared" si="13"/>
        <v>0</v>
      </c>
      <c r="AA13" s="111"/>
      <c r="AB13" s="96"/>
      <c r="AC13" s="200">
        <f t="shared" si="14"/>
        <v>0</v>
      </c>
      <c r="AD13" s="99"/>
      <c r="AE13" s="102"/>
      <c r="AF13" s="96"/>
      <c r="AG13" s="200">
        <f t="shared" si="15"/>
        <v>0</v>
      </c>
      <c r="AH13" s="99"/>
      <c r="AI13" s="102"/>
    </row>
    <row r="14" spans="2:35" x14ac:dyDescent="0.25">
      <c r="B14" s="18" t="s">
        <v>25</v>
      </c>
      <c r="C14" s="165">
        <f t="shared" si="6"/>
        <v>0</v>
      </c>
      <c r="D14" s="222">
        <f t="shared" si="7"/>
        <v>0</v>
      </c>
      <c r="E14" s="141">
        <f t="shared" si="8"/>
        <v>0</v>
      </c>
      <c r="F14" s="238">
        <f t="shared" si="0"/>
        <v>0</v>
      </c>
      <c r="G14" s="164">
        <f t="shared" si="1"/>
        <v>0</v>
      </c>
      <c r="H14" s="71">
        <f t="shared" si="2"/>
        <v>0</v>
      </c>
      <c r="I14" s="165">
        <f t="shared" si="3"/>
        <v>0</v>
      </c>
      <c r="J14" s="164">
        <f t="shared" si="4"/>
        <v>0</v>
      </c>
      <c r="K14" s="71">
        <f t="shared" si="5"/>
        <v>0</v>
      </c>
      <c r="L14" s="96"/>
      <c r="M14" s="200">
        <f t="shared" si="9"/>
        <v>0</v>
      </c>
      <c r="N14" s="235"/>
      <c r="U14" s="18" t="s">
        <v>25</v>
      </c>
      <c r="V14" s="165">
        <f t="shared" si="10"/>
        <v>0</v>
      </c>
      <c r="W14" s="164">
        <f t="shared" si="11"/>
        <v>0</v>
      </c>
      <c r="X14" s="71">
        <f t="shared" si="12"/>
        <v>0</v>
      </c>
      <c r="Y14" s="92"/>
      <c r="Z14" s="195">
        <f t="shared" si="13"/>
        <v>0</v>
      </c>
      <c r="AA14" s="111"/>
      <c r="AB14" s="96"/>
      <c r="AC14" s="200">
        <f t="shared" si="14"/>
        <v>0</v>
      </c>
      <c r="AD14" s="99"/>
      <c r="AE14" s="102"/>
      <c r="AF14" s="96"/>
      <c r="AG14" s="200">
        <f t="shared" si="15"/>
        <v>0</v>
      </c>
      <c r="AH14" s="99"/>
      <c r="AI14" s="102"/>
    </row>
    <row r="15" spans="2:35" x14ac:dyDescent="0.25">
      <c r="B15" s="18" t="s">
        <v>26</v>
      </c>
      <c r="C15" s="165">
        <f t="shared" si="6"/>
        <v>0</v>
      </c>
      <c r="D15" s="222">
        <f t="shared" si="7"/>
        <v>0</v>
      </c>
      <c r="E15" s="141">
        <f t="shared" si="8"/>
        <v>0</v>
      </c>
      <c r="F15" s="238">
        <f t="shared" si="0"/>
        <v>0</v>
      </c>
      <c r="G15" s="164">
        <f t="shared" si="1"/>
        <v>0</v>
      </c>
      <c r="H15" s="71">
        <f t="shared" si="2"/>
        <v>0</v>
      </c>
      <c r="I15" s="165">
        <f t="shared" si="3"/>
        <v>0</v>
      </c>
      <c r="J15" s="164">
        <f t="shared" si="4"/>
        <v>0</v>
      </c>
      <c r="K15" s="71">
        <f t="shared" si="5"/>
        <v>0</v>
      </c>
      <c r="L15" s="96"/>
      <c r="M15" s="200">
        <f t="shared" si="9"/>
        <v>0</v>
      </c>
      <c r="N15" s="235"/>
      <c r="U15" s="18" t="s">
        <v>26</v>
      </c>
      <c r="V15" s="165">
        <f t="shared" si="10"/>
        <v>0</v>
      </c>
      <c r="W15" s="164">
        <f t="shared" si="11"/>
        <v>0</v>
      </c>
      <c r="X15" s="71">
        <f t="shared" si="12"/>
        <v>0</v>
      </c>
      <c r="Y15" s="92"/>
      <c r="Z15" s="195">
        <f t="shared" si="13"/>
        <v>0</v>
      </c>
      <c r="AA15" s="111"/>
      <c r="AB15" s="96"/>
      <c r="AC15" s="200">
        <f t="shared" si="14"/>
        <v>0</v>
      </c>
      <c r="AD15" s="99"/>
      <c r="AE15" s="102"/>
      <c r="AF15" s="96"/>
      <c r="AG15" s="200">
        <f t="shared" si="15"/>
        <v>0</v>
      </c>
      <c r="AH15" s="99"/>
      <c r="AI15" s="102"/>
    </row>
    <row r="16" spans="2:35" x14ac:dyDescent="0.25">
      <c r="B16" s="18" t="s">
        <v>27</v>
      </c>
      <c r="C16" s="165">
        <f t="shared" si="6"/>
        <v>0</v>
      </c>
      <c r="D16" s="222">
        <f t="shared" si="7"/>
        <v>0</v>
      </c>
      <c r="E16" s="141">
        <f t="shared" si="8"/>
        <v>0</v>
      </c>
      <c r="F16" s="238">
        <f t="shared" si="0"/>
        <v>0</v>
      </c>
      <c r="G16" s="164">
        <f t="shared" si="1"/>
        <v>0</v>
      </c>
      <c r="H16" s="71">
        <f t="shared" si="2"/>
        <v>0</v>
      </c>
      <c r="I16" s="165">
        <f t="shared" si="3"/>
        <v>0</v>
      </c>
      <c r="J16" s="164">
        <f t="shared" si="4"/>
        <v>0</v>
      </c>
      <c r="K16" s="71">
        <f t="shared" si="5"/>
        <v>0</v>
      </c>
      <c r="L16" s="96"/>
      <c r="M16" s="200">
        <f t="shared" si="9"/>
        <v>0</v>
      </c>
      <c r="N16" s="235"/>
      <c r="U16" s="18" t="s">
        <v>27</v>
      </c>
      <c r="V16" s="165">
        <f t="shared" si="10"/>
        <v>0</v>
      </c>
      <c r="W16" s="164">
        <f t="shared" si="11"/>
        <v>0</v>
      </c>
      <c r="X16" s="71">
        <f t="shared" si="12"/>
        <v>0</v>
      </c>
      <c r="Y16" s="92"/>
      <c r="Z16" s="195">
        <f t="shared" si="13"/>
        <v>0</v>
      </c>
      <c r="AA16" s="111"/>
      <c r="AB16" s="96"/>
      <c r="AC16" s="200">
        <f t="shared" si="14"/>
        <v>0</v>
      </c>
      <c r="AD16" s="99"/>
      <c r="AE16" s="102"/>
      <c r="AF16" s="96"/>
      <c r="AG16" s="200">
        <f t="shared" si="15"/>
        <v>0</v>
      </c>
      <c r="AH16" s="99"/>
      <c r="AI16" s="102"/>
    </row>
    <row r="17" spans="2:38" x14ac:dyDescent="0.25">
      <c r="B17" s="18" t="s">
        <v>28</v>
      </c>
      <c r="C17" s="165">
        <f t="shared" si="6"/>
        <v>0</v>
      </c>
      <c r="D17" s="222">
        <f t="shared" si="7"/>
        <v>0</v>
      </c>
      <c r="E17" s="141">
        <f t="shared" si="8"/>
        <v>0</v>
      </c>
      <c r="F17" s="238">
        <f t="shared" si="0"/>
        <v>0</v>
      </c>
      <c r="G17" s="164">
        <f t="shared" si="1"/>
        <v>0</v>
      </c>
      <c r="H17" s="71">
        <f t="shared" si="2"/>
        <v>0</v>
      </c>
      <c r="I17" s="165">
        <f t="shared" si="3"/>
        <v>0</v>
      </c>
      <c r="J17" s="164">
        <f t="shared" si="4"/>
        <v>0</v>
      </c>
      <c r="K17" s="71">
        <f t="shared" si="5"/>
        <v>0</v>
      </c>
      <c r="L17" s="96"/>
      <c r="M17" s="200">
        <f t="shared" si="9"/>
        <v>0</v>
      </c>
      <c r="N17" s="235"/>
      <c r="U17" s="18" t="s">
        <v>28</v>
      </c>
      <c r="V17" s="165">
        <f t="shared" si="10"/>
        <v>0</v>
      </c>
      <c r="W17" s="164">
        <f t="shared" si="11"/>
        <v>0</v>
      </c>
      <c r="X17" s="71">
        <f t="shared" si="12"/>
        <v>0</v>
      </c>
      <c r="Y17" s="92"/>
      <c r="Z17" s="195">
        <f t="shared" si="13"/>
        <v>0</v>
      </c>
      <c r="AA17" s="111"/>
      <c r="AB17" s="96"/>
      <c r="AC17" s="200">
        <f t="shared" si="14"/>
        <v>0</v>
      </c>
      <c r="AD17" s="99"/>
      <c r="AE17" s="102"/>
      <c r="AF17" s="96"/>
      <c r="AG17" s="200">
        <f t="shared" si="15"/>
        <v>0</v>
      </c>
      <c r="AH17" s="99"/>
      <c r="AI17" s="102"/>
    </row>
    <row r="18" spans="2:38" x14ac:dyDescent="0.25">
      <c r="B18" s="18" t="s">
        <v>29</v>
      </c>
      <c r="C18" s="165">
        <f t="shared" si="6"/>
        <v>0</v>
      </c>
      <c r="D18" s="222">
        <f t="shared" si="7"/>
        <v>0</v>
      </c>
      <c r="E18" s="141">
        <f t="shared" si="8"/>
        <v>0</v>
      </c>
      <c r="F18" s="238">
        <f t="shared" si="0"/>
        <v>0</v>
      </c>
      <c r="G18" s="164">
        <f t="shared" si="1"/>
        <v>0</v>
      </c>
      <c r="H18" s="71">
        <f t="shared" si="2"/>
        <v>0</v>
      </c>
      <c r="I18" s="165">
        <f t="shared" si="3"/>
        <v>0</v>
      </c>
      <c r="J18" s="164">
        <f t="shared" si="4"/>
        <v>0</v>
      </c>
      <c r="K18" s="71">
        <f t="shared" si="5"/>
        <v>0</v>
      </c>
      <c r="L18" s="96"/>
      <c r="M18" s="200">
        <f t="shared" si="9"/>
        <v>0</v>
      </c>
      <c r="N18" s="235"/>
      <c r="U18" s="18" t="s">
        <v>29</v>
      </c>
      <c r="V18" s="165">
        <f t="shared" si="10"/>
        <v>0</v>
      </c>
      <c r="W18" s="164">
        <f t="shared" si="11"/>
        <v>0</v>
      </c>
      <c r="X18" s="71">
        <f t="shared" si="12"/>
        <v>0</v>
      </c>
      <c r="Y18" s="92"/>
      <c r="Z18" s="195">
        <f t="shared" si="13"/>
        <v>0</v>
      </c>
      <c r="AA18" s="111"/>
      <c r="AB18" s="96"/>
      <c r="AC18" s="200">
        <f t="shared" si="14"/>
        <v>0</v>
      </c>
      <c r="AD18" s="99"/>
      <c r="AE18" s="102"/>
      <c r="AF18" s="96"/>
      <c r="AG18" s="200">
        <f t="shared" si="15"/>
        <v>0</v>
      </c>
      <c r="AH18" s="99"/>
      <c r="AI18" s="102"/>
    </row>
    <row r="19" spans="2:38" x14ac:dyDescent="0.25">
      <c r="B19" s="18" t="s">
        <v>30</v>
      </c>
      <c r="C19" s="165">
        <f t="shared" si="6"/>
        <v>0</v>
      </c>
      <c r="D19" s="222">
        <f t="shared" si="7"/>
        <v>0</v>
      </c>
      <c r="E19" s="141">
        <f t="shared" si="8"/>
        <v>0</v>
      </c>
      <c r="F19" s="238">
        <f t="shared" si="0"/>
        <v>0</v>
      </c>
      <c r="G19" s="164">
        <f t="shared" si="1"/>
        <v>0</v>
      </c>
      <c r="H19" s="71">
        <f t="shared" si="2"/>
        <v>0</v>
      </c>
      <c r="I19" s="165">
        <f t="shared" si="3"/>
        <v>0</v>
      </c>
      <c r="J19" s="164">
        <f t="shared" si="4"/>
        <v>0</v>
      </c>
      <c r="K19" s="71">
        <f t="shared" si="5"/>
        <v>0</v>
      </c>
      <c r="L19" s="96"/>
      <c r="M19" s="200">
        <f t="shared" si="9"/>
        <v>0</v>
      </c>
      <c r="N19" s="235"/>
      <c r="U19" s="18" t="s">
        <v>30</v>
      </c>
      <c r="V19" s="165">
        <f t="shared" si="10"/>
        <v>0</v>
      </c>
      <c r="W19" s="164">
        <f t="shared" si="11"/>
        <v>0</v>
      </c>
      <c r="X19" s="71">
        <f t="shared" si="12"/>
        <v>0</v>
      </c>
      <c r="Y19" s="92"/>
      <c r="Z19" s="195">
        <f t="shared" si="13"/>
        <v>0</v>
      </c>
      <c r="AA19" s="111"/>
      <c r="AB19" s="96"/>
      <c r="AC19" s="200">
        <f t="shared" si="14"/>
        <v>0</v>
      </c>
      <c r="AD19" s="99"/>
      <c r="AE19" s="102"/>
      <c r="AF19" s="96"/>
      <c r="AG19" s="200">
        <f t="shared" si="15"/>
        <v>0</v>
      </c>
      <c r="AH19" s="99"/>
      <c r="AI19" s="102"/>
    </row>
    <row r="20" spans="2:38" x14ac:dyDescent="0.25">
      <c r="B20" s="18" t="s">
        <v>31</v>
      </c>
      <c r="C20" s="165">
        <f t="shared" si="6"/>
        <v>0</v>
      </c>
      <c r="D20" s="222">
        <f t="shared" si="7"/>
        <v>0</v>
      </c>
      <c r="E20" s="141">
        <f t="shared" si="8"/>
        <v>0</v>
      </c>
      <c r="F20" s="238">
        <f t="shared" si="0"/>
        <v>0</v>
      </c>
      <c r="G20" s="164">
        <f t="shared" si="1"/>
        <v>0</v>
      </c>
      <c r="H20" s="71">
        <f t="shared" si="2"/>
        <v>0</v>
      </c>
      <c r="I20" s="165">
        <f t="shared" si="3"/>
        <v>0</v>
      </c>
      <c r="J20" s="164">
        <f t="shared" si="4"/>
        <v>0</v>
      </c>
      <c r="K20" s="71">
        <f t="shared" si="5"/>
        <v>0</v>
      </c>
      <c r="L20" s="96"/>
      <c r="M20" s="200">
        <f t="shared" si="9"/>
        <v>0</v>
      </c>
      <c r="N20" s="235"/>
      <c r="U20" s="18" t="s">
        <v>31</v>
      </c>
      <c r="V20" s="165">
        <f t="shared" si="10"/>
        <v>0</v>
      </c>
      <c r="W20" s="164">
        <f t="shared" si="11"/>
        <v>0</v>
      </c>
      <c r="X20" s="71">
        <f t="shared" si="12"/>
        <v>0</v>
      </c>
      <c r="Y20" s="92"/>
      <c r="Z20" s="195">
        <f t="shared" si="13"/>
        <v>0</v>
      </c>
      <c r="AA20" s="111"/>
      <c r="AB20" s="96"/>
      <c r="AC20" s="200">
        <f t="shared" si="14"/>
        <v>0</v>
      </c>
      <c r="AD20" s="99"/>
      <c r="AE20" s="102"/>
      <c r="AF20" s="96"/>
      <c r="AG20" s="200">
        <f t="shared" si="15"/>
        <v>0</v>
      </c>
      <c r="AH20" s="99"/>
      <c r="AI20" s="102"/>
    </row>
    <row r="21" spans="2:38" x14ac:dyDescent="0.25">
      <c r="B21" s="18" t="s">
        <v>32</v>
      </c>
      <c r="C21" s="165">
        <f t="shared" si="6"/>
        <v>0</v>
      </c>
      <c r="D21" s="222">
        <f t="shared" si="7"/>
        <v>0</v>
      </c>
      <c r="E21" s="141">
        <f t="shared" si="8"/>
        <v>0</v>
      </c>
      <c r="F21" s="238">
        <f t="shared" si="0"/>
        <v>0</v>
      </c>
      <c r="G21" s="164">
        <f t="shared" si="1"/>
        <v>0</v>
      </c>
      <c r="H21" s="71">
        <f t="shared" si="2"/>
        <v>0</v>
      </c>
      <c r="I21" s="165">
        <f t="shared" si="3"/>
        <v>0</v>
      </c>
      <c r="J21" s="164">
        <f t="shared" si="4"/>
        <v>0</v>
      </c>
      <c r="K21" s="71">
        <f t="shared" si="5"/>
        <v>0</v>
      </c>
      <c r="L21" s="96"/>
      <c r="M21" s="200">
        <f t="shared" si="9"/>
        <v>0</v>
      </c>
      <c r="N21" s="235"/>
      <c r="S21" s="84"/>
      <c r="U21" s="18" t="s">
        <v>32</v>
      </c>
      <c r="V21" s="165">
        <f t="shared" si="10"/>
        <v>0</v>
      </c>
      <c r="W21" s="164">
        <f t="shared" si="11"/>
        <v>0</v>
      </c>
      <c r="X21" s="71">
        <f t="shared" si="12"/>
        <v>0</v>
      </c>
      <c r="Y21" s="92"/>
      <c r="Z21" s="195">
        <f t="shared" si="13"/>
        <v>0</v>
      </c>
      <c r="AA21" s="111"/>
      <c r="AB21" s="96"/>
      <c r="AC21" s="200">
        <f t="shared" si="14"/>
        <v>0</v>
      </c>
      <c r="AD21" s="99"/>
      <c r="AE21" s="102"/>
      <c r="AF21" s="96"/>
      <c r="AG21" s="200">
        <f t="shared" si="15"/>
        <v>0</v>
      </c>
      <c r="AH21" s="99"/>
      <c r="AI21" s="102"/>
    </row>
    <row r="22" spans="2:38" ht="15" customHeight="1" thickBot="1" x14ac:dyDescent="0.3">
      <c r="B22" s="19" t="s">
        <v>33</v>
      </c>
      <c r="C22" s="169">
        <f t="shared" si="6"/>
        <v>0</v>
      </c>
      <c r="D22" s="223">
        <f t="shared" si="7"/>
        <v>0</v>
      </c>
      <c r="E22" s="142">
        <f t="shared" si="8"/>
        <v>0</v>
      </c>
      <c r="F22" s="239">
        <f t="shared" si="0"/>
        <v>0</v>
      </c>
      <c r="G22" s="170">
        <f t="shared" si="1"/>
        <v>0</v>
      </c>
      <c r="H22" s="72">
        <f t="shared" si="2"/>
        <v>0</v>
      </c>
      <c r="I22" s="169">
        <f t="shared" si="3"/>
        <v>0</v>
      </c>
      <c r="J22" s="170">
        <f t="shared" si="4"/>
        <v>0</v>
      </c>
      <c r="K22" s="72">
        <f t="shared" si="5"/>
        <v>0</v>
      </c>
      <c r="L22" s="97"/>
      <c r="M22" s="201">
        <f t="shared" si="9"/>
        <v>0</v>
      </c>
      <c r="N22" s="236"/>
      <c r="U22" s="19" t="s">
        <v>33</v>
      </c>
      <c r="V22" s="169">
        <f t="shared" si="10"/>
        <v>0</v>
      </c>
      <c r="W22" s="170">
        <f t="shared" si="11"/>
        <v>0</v>
      </c>
      <c r="X22" s="72">
        <f t="shared" si="12"/>
        <v>0</v>
      </c>
      <c r="Y22" s="93"/>
      <c r="Z22" s="196">
        <f t="shared" si="13"/>
        <v>0</v>
      </c>
      <c r="AA22" s="112"/>
      <c r="AB22" s="97"/>
      <c r="AC22" s="201">
        <f t="shared" si="14"/>
        <v>0</v>
      </c>
      <c r="AD22" s="100"/>
      <c r="AE22" s="103"/>
      <c r="AF22" s="116"/>
      <c r="AG22" s="225">
        <f t="shared" si="15"/>
        <v>0</v>
      </c>
      <c r="AH22" s="117"/>
      <c r="AI22" s="118"/>
    </row>
    <row r="23" spans="2:38" ht="15" customHeight="1" thickBot="1" x14ac:dyDescent="0.3">
      <c r="B23" s="19" t="s">
        <v>34</v>
      </c>
      <c r="C23" s="242">
        <f>F23-I23-L23</f>
        <v>0</v>
      </c>
      <c r="D23" s="243">
        <f>SQRT(G23^2+J23^2+M23^2)</f>
        <v>0</v>
      </c>
      <c r="E23" s="143">
        <f t="shared" si="8"/>
        <v>0</v>
      </c>
      <c r="F23" s="239">
        <f t="shared" si="0"/>
        <v>0</v>
      </c>
      <c r="G23" s="170">
        <f t="shared" si="1"/>
        <v>0</v>
      </c>
      <c r="H23" s="72">
        <f t="shared" si="2"/>
        <v>0</v>
      </c>
      <c r="I23" s="169">
        <f t="shared" si="3"/>
        <v>0</v>
      </c>
      <c r="J23" s="170">
        <f t="shared" si="4"/>
        <v>0</v>
      </c>
      <c r="K23" s="72">
        <f t="shared" si="5"/>
        <v>0</v>
      </c>
      <c r="L23" s="169">
        <f>SUM(L11:L22)</f>
        <v>0</v>
      </c>
      <c r="M23" s="223">
        <f>SUM(M11:M22)</f>
        <v>0</v>
      </c>
      <c r="N23" s="143">
        <f t="shared" ref="N23" si="16">IF(L23&gt;0,M23/L23*100,0)</f>
        <v>0</v>
      </c>
      <c r="U23" s="19" t="s">
        <v>34</v>
      </c>
      <c r="V23" s="172">
        <f>SUM(V11:V22)</f>
        <v>0</v>
      </c>
      <c r="W23" s="173">
        <f t="shared" si="11"/>
        <v>0</v>
      </c>
      <c r="X23" s="77">
        <f t="shared" si="12"/>
        <v>0</v>
      </c>
      <c r="Y23" s="197">
        <f>SUM(Y11:Y22)</f>
        <v>0</v>
      </c>
      <c r="Z23" s="244">
        <f>SUM(Z11:Z22)</f>
        <v>0</v>
      </c>
      <c r="AA23" s="143">
        <f t="shared" ref="AA23" si="17">IF(Y23&gt;0,Z23/Y23*100,0)</f>
        <v>0</v>
      </c>
      <c r="AB23" s="202">
        <f>SUM(AB11:AB22)</f>
        <v>0</v>
      </c>
      <c r="AC23" s="198">
        <f>SUM(AC11:AC22)</f>
        <v>0</v>
      </c>
      <c r="AD23" s="66"/>
      <c r="AE23" s="83"/>
      <c r="AF23" s="197">
        <f>SUM(AF11:AF22)</f>
        <v>0</v>
      </c>
      <c r="AG23" s="198">
        <f>SUM(AG11:AG22)</f>
        <v>0</v>
      </c>
      <c r="AH23" s="66"/>
      <c r="AI23" s="83"/>
    </row>
    <row r="26" spans="2:38" ht="24" customHeight="1" thickBot="1" x14ac:dyDescent="0.3"/>
    <row r="27" spans="2:38" ht="20.25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38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38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38" ht="15.75" thickBot="1" x14ac:dyDescent="0.3">
      <c r="U30" s="21"/>
      <c r="V30" s="28" t="s">
        <v>39</v>
      </c>
      <c r="W30" s="29" t="s">
        <v>39</v>
      </c>
      <c r="X30" s="26" t="s">
        <v>21</v>
      </c>
      <c r="Y30" s="28" t="s">
        <v>39</v>
      </c>
      <c r="Z30" s="29" t="s">
        <v>39</v>
      </c>
      <c r="AA30" s="29" t="s">
        <v>21</v>
      </c>
      <c r="AB30" s="28" t="s">
        <v>39</v>
      </c>
      <c r="AC30" s="29" t="s">
        <v>39</v>
      </c>
      <c r="AD30" s="29" t="s">
        <v>21</v>
      </c>
      <c r="AE30" s="30" t="s">
        <v>46</v>
      </c>
      <c r="AF30" s="28" t="s">
        <v>39</v>
      </c>
      <c r="AG30" s="29" t="s">
        <v>39</v>
      </c>
      <c r="AH30" s="29" t="s">
        <v>21</v>
      </c>
      <c r="AI30" s="30" t="s">
        <v>46</v>
      </c>
      <c r="AK30" s="41"/>
    </row>
    <row r="31" spans="2:38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23"/>
      <c r="Z31" s="240">
        <f>AA31/100*Y31</f>
        <v>0</v>
      </c>
      <c r="AA31" s="110"/>
      <c r="AB31" s="95"/>
      <c r="AC31" s="199">
        <f>ABS(AD31/100*AB31)</f>
        <v>0</v>
      </c>
      <c r="AD31" s="98"/>
      <c r="AE31" s="101"/>
      <c r="AF31" s="95"/>
      <c r="AG31" s="199">
        <f>AH31/100*AF31</f>
        <v>0</v>
      </c>
      <c r="AH31" s="98"/>
      <c r="AI31" s="101"/>
      <c r="AK31" s="41"/>
    </row>
    <row r="32" spans="2:38" x14ac:dyDescent="0.25">
      <c r="U32" s="18" t="s">
        <v>23</v>
      </c>
      <c r="V32" s="165">
        <f t="shared" ref="V32:V42" si="18">Y32+AB32+AF32</f>
        <v>0</v>
      </c>
      <c r="W32" s="164">
        <f t="shared" ref="W32:W43" si="19">Z32+AC32+AG32</f>
        <v>0</v>
      </c>
      <c r="X32" s="71">
        <f t="shared" ref="X32:X43" si="20">IF(V32&gt;0,W32/V32*100,0)</f>
        <v>0</v>
      </c>
      <c r="Y32" s="92"/>
      <c r="Z32" s="195">
        <f t="shared" ref="Z32:Z42" si="21">AA32/100*Y32</f>
        <v>0</v>
      </c>
      <c r="AA32" s="111"/>
      <c r="AB32" s="96"/>
      <c r="AC32" s="200">
        <f t="shared" ref="AC32:AC42" si="22">ABS(AD32/100*AB32)</f>
        <v>0</v>
      </c>
      <c r="AD32" s="99"/>
      <c r="AE32" s="102"/>
      <c r="AF32" s="96"/>
      <c r="AG32" s="200">
        <f t="shared" ref="AG32:AG42" si="23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18"/>
        <v>0</v>
      </c>
      <c r="W33" s="164">
        <f t="shared" si="19"/>
        <v>0</v>
      </c>
      <c r="X33" s="71">
        <f t="shared" si="20"/>
        <v>0</v>
      </c>
      <c r="Y33" s="92"/>
      <c r="Z33" s="195">
        <f t="shared" si="21"/>
        <v>0</v>
      </c>
      <c r="AA33" s="111"/>
      <c r="AB33" s="96"/>
      <c r="AC33" s="200">
        <f t="shared" si="22"/>
        <v>0</v>
      </c>
      <c r="AD33" s="99"/>
      <c r="AE33" s="102"/>
      <c r="AF33" s="96"/>
      <c r="AG33" s="200">
        <f t="shared" si="23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18"/>
        <v>0</v>
      </c>
      <c r="W34" s="164">
        <f t="shared" si="19"/>
        <v>0</v>
      </c>
      <c r="X34" s="71">
        <f t="shared" si="20"/>
        <v>0</v>
      </c>
      <c r="Y34" s="92"/>
      <c r="Z34" s="195">
        <f t="shared" si="21"/>
        <v>0</v>
      </c>
      <c r="AA34" s="111"/>
      <c r="AB34" s="96"/>
      <c r="AC34" s="200">
        <f t="shared" si="22"/>
        <v>0</v>
      </c>
      <c r="AD34" s="99"/>
      <c r="AE34" s="102"/>
      <c r="AF34" s="96"/>
      <c r="AG34" s="200">
        <f t="shared" si="23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18"/>
        <v>0</v>
      </c>
      <c r="W35" s="164">
        <f t="shared" si="19"/>
        <v>0</v>
      </c>
      <c r="X35" s="71">
        <f t="shared" si="20"/>
        <v>0</v>
      </c>
      <c r="Y35" s="92"/>
      <c r="Z35" s="195">
        <f t="shared" si="21"/>
        <v>0</v>
      </c>
      <c r="AA35" s="111"/>
      <c r="AB35" s="96"/>
      <c r="AC35" s="200">
        <f t="shared" si="22"/>
        <v>0</v>
      </c>
      <c r="AD35" s="99"/>
      <c r="AE35" s="102"/>
      <c r="AF35" s="96"/>
      <c r="AG35" s="200">
        <f t="shared" si="23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18"/>
        <v>0</v>
      </c>
      <c r="W36" s="164">
        <f t="shared" si="19"/>
        <v>0</v>
      </c>
      <c r="X36" s="71">
        <f t="shared" si="20"/>
        <v>0</v>
      </c>
      <c r="Y36" s="92"/>
      <c r="Z36" s="195">
        <f t="shared" si="21"/>
        <v>0</v>
      </c>
      <c r="AA36" s="111"/>
      <c r="AB36" s="96"/>
      <c r="AC36" s="200">
        <f t="shared" si="22"/>
        <v>0</v>
      </c>
      <c r="AD36" s="99"/>
      <c r="AE36" s="102"/>
      <c r="AF36" s="96"/>
      <c r="AG36" s="200">
        <f t="shared" si="23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18"/>
        <v>0</v>
      </c>
      <c r="W37" s="164">
        <f t="shared" si="19"/>
        <v>0</v>
      </c>
      <c r="X37" s="71">
        <f t="shared" si="20"/>
        <v>0</v>
      </c>
      <c r="Y37" s="92"/>
      <c r="Z37" s="195">
        <f t="shared" si="21"/>
        <v>0</v>
      </c>
      <c r="AA37" s="111"/>
      <c r="AB37" s="96"/>
      <c r="AC37" s="200">
        <f t="shared" si="22"/>
        <v>0</v>
      </c>
      <c r="AD37" s="99"/>
      <c r="AE37" s="102"/>
      <c r="AF37" s="96"/>
      <c r="AG37" s="200">
        <f t="shared" si="23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18"/>
        <v>0</v>
      </c>
      <c r="W38" s="164">
        <f t="shared" si="19"/>
        <v>0</v>
      </c>
      <c r="X38" s="71">
        <f t="shared" si="20"/>
        <v>0</v>
      </c>
      <c r="Y38" s="92"/>
      <c r="Z38" s="195">
        <f t="shared" si="21"/>
        <v>0</v>
      </c>
      <c r="AA38" s="111"/>
      <c r="AB38" s="96"/>
      <c r="AC38" s="200">
        <f t="shared" si="22"/>
        <v>0</v>
      </c>
      <c r="AD38" s="99"/>
      <c r="AE38" s="102"/>
      <c r="AF38" s="96"/>
      <c r="AG38" s="200">
        <f t="shared" si="23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18"/>
        <v>0</v>
      </c>
      <c r="W39" s="164">
        <f t="shared" si="19"/>
        <v>0</v>
      </c>
      <c r="X39" s="71">
        <f t="shared" si="20"/>
        <v>0</v>
      </c>
      <c r="Y39" s="92"/>
      <c r="Z39" s="195">
        <f t="shared" si="21"/>
        <v>0</v>
      </c>
      <c r="AA39" s="111"/>
      <c r="AB39" s="96"/>
      <c r="AC39" s="200">
        <f t="shared" si="22"/>
        <v>0</v>
      </c>
      <c r="AD39" s="99"/>
      <c r="AE39" s="102"/>
      <c r="AF39" s="96"/>
      <c r="AG39" s="200">
        <f t="shared" si="23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18"/>
        <v>0</v>
      </c>
      <c r="W40" s="164">
        <f t="shared" si="19"/>
        <v>0</v>
      </c>
      <c r="X40" s="71">
        <f t="shared" si="20"/>
        <v>0</v>
      </c>
      <c r="Y40" s="92"/>
      <c r="Z40" s="195">
        <f t="shared" si="21"/>
        <v>0</v>
      </c>
      <c r="AA40" s="111"/>
      <c r="AB40" s="96"/>
      <c r="AC40" s="200">
        <f t="shared" si="22"/>
        <v>0</v>
      </c>
      <c r="AD40" s="99"/>
      <c r="AE40" s="102"/>
      <c r="AF40" s="96"/>
      <c r="AG40" s="200">
        <f t="shared" si="23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18"/>
        <v>0</v>
      </c>
      <c r="W41" s="164">
        <f t="shared" si="19"/>
        <v>0</v>
      </c>
      <c r="X41" s="71">
        <f t="shared" si="20"/>
        <v>0</v>
      </c>
      <c r="Y41" s="92"/>
      <c r="Z41" s="195">
        <f t="shared" si="21"/>
        <v>0</v>
      </c>
      <c r="AA41" s="111"/>
      <c r="AB41" s="96"/>
      <c r="AC41" s="200">
        <f t="shared" si="22"/>
        <v>0</v>
      </c>
      <c r="AD41" s="99"/>
      <c r="AE41" s="102"/>
      <c r="AF41" s="96"/>
      <c r="AG41" s="200">
        <f t="shared" si="23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18"/>
        <v>0</v>
      </c>
      <c r="W42" s="170">
        <f t="shared" si="19"/>
        <v>0</v>
      </c>
      <c r="X42" s="72">
        <f t="shared" si="20"/>
        <v>0</v>
      </c>
      <c r="Y42" s="93"/>
      <c r="Z42" s="196">
        <f t="shared" si="21"/>
        <v>0</v>
      </c>
      <c r="AA42" s="112"/>
      <c r="AB42" s="97"/>
      <c r="AC42" s="201">
        <f t="shared" si="22"/>
        <v>0</v>
      </c>
      <c r="AD42" s="100"/>
      <c r="AE42" s="103"/>
      <c r="AF42" s="116"/>
      <c r="AG42" s="225">
        <f t="shared" si="23"/>
        <v>0</v>
      </c>
      <c r="AH42" s="117"/>
      <c r="AI42" s="118"/>
    </row>
    <row r="43" spans="21:37" ht="15.75" thickBot="1" x14ac:dyDescent="0.3">
      <c r="U43" s="19" t="s">
        <v>34</v>
      </c>
      <c r="V43" s="172">
        <f>SUM(V31:V42)</f>
        <v>0</v>
      </c>
      <c r="W43" s="173">
        <f t="shared" si="19"/>
        <v>0</v>
      </c>
      <c r="X43" s="77">
        <f t="shared" si="20"/>
        <v>0</v>
      </c>
      <c r="Y43" s="197">
        <f>SUM(Y31:Y42)</f>
        <v>0</v>
      </c>
      <c r="Z43" s="244">
        <f>SUM(Z31:Z42)</f>
        <v>0</v>
      </c>
      <c r="AA43" s="143">
        <f t="shared" ref="AA43" si="24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197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xlbbgFT3r32eAFBC7D6n6PNCdzdzvvloohytEd2ioUlaKP8QIWcZhKzw7fvqCGzV7lXpQi8BX1nBbTcVBsKXQQ==" saltValue="Zb0y0IEf5FXT5NuuaP2npA==" spinCount="100000" sheet="1" scenarios="1"/>
  <mergeCells count="17">
    <mergeCell ref="E3:H3"/>
    <mergeCell ref="Y3:AC3"/>
    <mergeCell ref="C7:N7"/>
    <mergeCell ref="V7:AI7"/>
    <mergeCell ref="C8:E8"/>
    <mergeCell ref="F8:H8"/>
    <mergeCell ref="I8:K8"/>
    <mergeCell ref="L8:N8"/>
    <mergeCell ref="V8:X8"/>
    <mergeCell ref="Y8:AA8"/>
    <mergeCell ref="AB8:AE8"/>
    <mergeCell ref="AF8:AI8"/>
    <mergeCell ref="V27:AI27"/>
    <mergeCell ref="V28:X28"/>
    <mergeCell ref="Y28:AA28"/>
    <mergeCell ref="AB28:AE28"/>
    <mergeCell ref="AF28:AI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0C18-BA02-405A-A3DA-C7047D673C9A}">
  <sheetPr>
    <tabColor rgb="FFD9B3FF"/>
  </sheetPr>
  <dimension ref="B1:AL45"/>
  <sheetViews>
    <sheetView zoomScaleNormal="100" workbookViewId="0">
      <selection activeCell="E3" sqref="E3:H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35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35" ht="15.75" thickBot="1" x14ac:dyDescent="0.3"/>
    <row r="3" spans="2:35" ht="32.25" thickBot="1" x14ac:dyDescent="0.55000000000000004">
      <c r="B3" s="3" t="s">
        <v>40</v>
      </c>
      <c r="E3" s="272" t="s">
        <v>70</v>
      </c>
      <c r="F3" s="273"/>
      <c r="G3" s="273"/>
      <c r="H3" s="274"/>
      <c r="U3" s="3" t="s">
        <v>40</v>
      </c>
      <c r="Y3" s="323" t="str">
        <f>IF(E3="","",E3)</f>
        <v>Kaldvent 2</v>
      </c>
      <c r="Z3" s="324"/>
      <c r="AA3" s="324"/>
      <c r="AB3" s="324"/>
      <c r="AC3" s="325"/>
    </row>
    <row r="4" spans="2:35" ht="15" customHeight="1" thickBot="1" x14ac:dyDescent="0.55000000000000004">
      <c r="G4" s="4"/>
    </row>
    <row r="5" spans="2:35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35" ht="15" customHeight="1" thickBot="1" x14ac:dyDescent="0.55000000000000004">
      <c r="B6" s="3"/>
      <c r="F6" s="4"/>
      <c r="G6" s="4"/>
    </row>
    <row r="7" spans="2:35" ht="24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69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30"/>
    </row>
    <row r="8" spans="2:35" ht="18.75" x14ac:dyDescent="0.3">
      <c r="B8" s="6" t="s">
        <v>12</v>
      </c>
      <c r="C8" s="331" t="s">
        <v>37</v>
      </c>
      <c r="D8" s="332"/>
      <c r="E8" s="333"/>
      <c r="F8" s="298" t="s">
        <v>69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44</v>
      </c>
      <c r="AG8" s="299"/>
      <c r="AH8" s="300"/>
      <c r="AI8" s="304"/>
    </row>
    <row r="9" spans="2:35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5" t="s">
        <v>45</v>
      </c>
    </row>
    <row r="10" spans="2:35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8" t="s">
        <v>39</v>
      </c>
      <c r="W10" s="29" t="s">
        <v>39</v>
      </c>
      <c r="X10" s="26" t="s">
        <v>21</v>
      </c>
      <c r="Y10" s="28" t="s">
        <v>39</v>
      </c>
      <c r="Z10" s="29" t="s">
        <v>39</v>
      </c>
      <c r="AA10" s="29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8" t="s">
        <v>39</v>
      </c>
      <c r="AG10" s="29" t="s">
        <v>39</v>
      </c>
      <c r="AH10" s="29" t="s">
        <v>21</v>
      </c>
      <c r="AI10" s="30" t="s">
        <v>46</v>
      </c>
    </row>
    <row r="11" spans="2:35" x14ac:dyDescent="0.25">
      <c r="B11" s="20" t="s">
        <v>22</v>
      </c>
      <c r="C11" s="161">
        <f>F11-I11-L11</f>
        <v>0</v>
      </c>
      <c r="D11" s="221">
        <f>SQRT(G11^2+J11^2+M11^2)</f>
        <v>0</v>
      </c>
      <c r="E11" s="140">
        <f>IF(C11&gt;0,D11/C11*100,0)</f>
        <v>0</v>
      </c>
      <c r="F11" s="237">
        <f t="shared" ref="F11:H23" si="0">V11</f>
        <v>0</v>
      </c>
      <c r="G11" s="160">
        <f t="shared" si="0"/>
        <v>0</v>
      </c>
      <c r="H11" s="70">
        <f t="shared" si="0"/>
        <v>0</v>
      </c>
      <c r="I11" s="161">
        <f t="shared" ref="I11:K23" si="1">V31</f>
        <v>0</v>
      </c>
      <c r="J11" s="160">
        <f t="shared" si="1"/>
        <v>0</v>
      </c>
      <c r="K11" s="70">
        <f t="shared" si="1"/>
        <v>0</v>
      </c>
      <c r="L11" s="95"/>
      <c r="M11" s="199">
        <f>N11/100*L11</f>
        <v>0</v>
      </c>
      <c r="N11" s="257"/>
      <c r="U11" s="20" t="s">
        <v>22</v>
      </c>
      <c r="V11" s="161">
        <f>Y11+AB11+AF11</f>
        <v>0</v>
      </c>
      <c r="W11" s="160">
        <f>Z11+AC11+AG11</f>
        <v>0</v>
      </c>
      <c r="X11" s="70">
        <f>IF(V11&gt;0,W11/V11*100,0)</f>
        <v>0</v>
      </c>
      <c r="Y11" s="123"/>
      <c r="Z11" s="240">
        <f>AA11/100*Y11</f>
        <v>0</v>
      </c>
      <c r="AA11" s="110"/>
      <c r="AB11" s="95"/>
      <c r="AC11" s="199">
        <f>ABS(AD11/100*AB11)</f>
        <v>0</v>
      </c>
      <c r="AD11" s="98"/>
      <c r="AE11" s="101"/>
      <c r="AF11" s="95"/>
      <c r="AG11" s="199">
        <f>AH11/100*AF11</f>
        <v>0</v>
      </c>
      <c r="AH11" s="98"/>
      <c r="AI11" s="101"/>
    </row>
    <row r="12" spans="2:35" x14ac:dyDescent="0.25">
      <c r="B12" s="18" t="s">
        <v>23</v>
      </c>
      <c r="C12" s="165">
        <f t="shared" ref="C12:C22" si="2">F12-I12-L12</f>
        <v>0</v>
      </c>
      <c r="D12" s="222">
        <f t="shared" ref="D12:D22" si="3">SQRT(G12^2+J12^2+M12^2)</f>
        <v>0</v>
      </c>
      <c r="E12" s="141">
        <f t="shared" ref="E12:E23" si="4">IF(C12&gt;0,D12/C12*100,0)</f>
        <v>0</v>
      </c>
      <c r="F12" s="238">
        <f t="shared" si="0"/>
        <v>0</v>
      </c>
      <c r="G12" s="164">
        <f t="shared" si="0"/>
        <v>0</v>
      </c>
      <c r="H12" s="71">
        <f t="shared" si="0"/>
        <v>0</v>
      </c>
      <c r="I12" s="165">
        <f t="shared" si="1"/>
        <v>0</v>
      </c>
      <c r="J12" s="164">
        <f t="shared" si="1"/>
        <v>0</v>
      </c>
      <c r="K12" s="71">
        <f t="shared" si="1"/>
        <v>0</v>
      </c>
      <c r="L12" s="96"/>
      <c r="M12" s="200">
        <f t="shared" ref="M12:M22" si="5">N12/100*L12</f>
        <v>0</v>
      </c>
      <c r="N12" s="235"/>
      <c r="U12" s="18" t="s">
        <v>23</v>
      </c>
      <c r="V12" s="165">
        <f t="shared" ref="V12:W23" si="6">Y12+AB12+AF12</f>
        <v>0</v>
      </c>
      <c r="W12" s="164">
        <f t="shared" si="6"/>
        <v>0</v>
      </c>
      <c r="X12" s="71">
        <f t="shared" ref="X12:X23" si="7">IF(V12&gt;0,W12/V12*100,0)</f>
        <v>0</v>
      </c>
      <c r="Y12" s="92"/>
      <c r="Z12" s="195">
        <f t="shared" ref="Z12:Z22" si="8">AA12/100*Y12</f>
        <v>0</v>
      </c>
      <c r="AA12" s="111"/>
      <c r="AB12" s="96"/>
      <c r="AC12" s="200">
        <f t="shared" ref="AC12:AC22" si="9">ABS(AD12/100*AB12)</f>
        <v>0</v>
      </c>
      <c r="AD12" s="99"/>
      <c r="AE12" s="102"/>
      <c r="AF12" s="96"/>
      <c r="AG12" s="200">
        <f t="shared" ref="AG12:AG22" si="10">AH12/100*AF12</f>
        <v>0</v>
      </c>
      <c r="AH12" s="99"/>
      <c r="AI12" s="102"/>
    </row>
    <row r="13" spans="2:35" x14ac:dyDescent="0.25">
      <c r="B13" s="18" t="s">
        <v>24</v>
      </c>
      <c r="C13" s="165">
        <f t="shared" si="2"/>
        <v>0</v>
      </c>
      <c r="D13" s="222">
        <f t="shared" si="3"/>
        <v>0</v>
      </c>
      <c r="E13" s="141">
        <f t="shared" si="4"/>
        <v>0</v>
      </c>
      <c r="F13" s="238">
        <f t="shared" si="0"/>
        <v>0</v>
      </c>
      <c r="G13" s="164">
        <f t="shared" si="0"/>
        <v>0</v>
      </c>
      <c r="H13" s="71">
        <f t="shared" si="0"/>
        <v>0</v>
      </c>
      <c r="I13" s="165">
        <f t="shared" si="1"/>
        <v>0</v>
      </c>
      <c r="J13" s="164">
        <f t="shared" si="1"/>
        <v>0</v>
      </c>
      <c r="K13" s="71">
        <f t="shared" si="1"/>
        <v>0</v>
      </c>
      <c r="L13" s="96"/>
      <c r="M13" s="200">
        <f t="shared" si="5"/>
        <v>0</v>
      </c>
      <c r="N13" s="235"/>
      <c r="U13" s="18" t="s">
        <v>24</v>
      </c>
      <c r="V13" s="165">
        <f t="shared" si="6"/>
        <v>0</v>
      </c>
      <c r="W13" s="164">
        <f t="shared" si="6"/>
        <v>0</v>
      </c>
      <c r="X13" s="71">
        <f t="shared" si="7"/>
        <v>0</v>
      </c>
      <c r="Y13" s="92"/>
      <c r="Z13" s="195">
        <f t="shared" si="8"/>
        <v>0</v>
      </c>
      <c r="AA13" s="111"/>
      <c r="AB13" s="96"/>
      <c r="AC13" s="200">
        <f t="shared" si="9"/>
        <v>0</v>
      </c>
      <c r="AD13" s="99"/>
      <c r="AE13" s="102"/>
      <c r="AF13" s="96"/>
      <c r="AG13" s="200">
        <f t="shared" si="10"/>
        <v>0</v>
      </c>
      <c r="AH13" s="99"/>
      <c r="AI13" s="102"/>
    </row>
    <row r="14" spans="2:35" x14ac:dyDescent="0.25">
      <c r="B14" s="18" t="s">
        <v>25</v>
      </c>
      <c r="C14" s="165">
        <f t="shared" si="2"/>
        <v>0</v>
      </c>
      <c r="D14" s="222">
        <f t="shared" si="3"/>
        <v>0</v>
      </c>
      <c r="E14" s="141">
        <f t="shared" si="4"/>
        <v>0</v>
      </c>
      <c r="F14" s="238">
        <f t="shared" si="0"/>
        <v>0</v>
      </c>
      <c r="G14" s="164">
        <f t="shared" si="0"/>
        <v>0</v>
      </c>
      <c r="H14" s="71">
        <f t="shared" si="0"/>
        <v>0</v>
      </c>
      <c r="I14" s="165">
        <f t="shared" si="1"/>
        <v>0</v>
      </c>
      <c r="J14" s="164">
        <f t="shared" si="1"/>
        <v>0</v>
      </c>
      <c r="K14" s="71">
        <f t="shared" si="1"/>
        <v>0</v>
      </c>
      <c r="L14" s="96"/>
      <c r="M14" s="200">
        <f t="shared" si="5"/>
        <v>0</v>
      </c>
      <c r="N14" s="235"/>
      <c r="U14" s="18" t="s">
        <v>25</v>
      </c>
      <c r="V14" s="165">
        <f t="shared" si="6"/>
        <v>0</v>
      </c>
      <c r="W14" s="164">
        <f t="shared" si="6"/>
        <v>0</v>
      </c>
      <c r="X14" s="71">
        <f t="shared" si="7"/>
        <v>0</v>
      </c>
      <c r="Y14" s="92"/>
      <c r="Z14" s="195">
        <f t="shared" si="8"/>
        <v>0</v>
      </c>
      <c r="AA14" s="111"/>
      <c r="AB14" s="96"/>
      <c r="AC14" s="200">
        <f t="shared" si="9"/>
        <v>0</v>
      </c>
      <c r="AD14" s="99"/>
      <c r="AE14" s="102"/>
      <c r="AF14" s="96"/>
      <c r="AG14" s="200">
        <f t="shared" si="10"/>
        <v>0</v>
      </c>
      <c r="AH14" s="99"/>
      <c r="AI14" s="102"/>
    </row>
    <row r="15" spans="2:35" x14ac:dyDescent="0.25">
      <c r="B15" s="18" t="s">
        <v>26</v>
      </c>
      <c r="C15" s="165">
        <f t="shared" si="2"/>
        <v>0</v>
      </c>
      <c r="D15" s="222">
        <f t="shared" si="3"/>
        <v>0</v>
      </c>
      <c r="E15" s="141">
        <f t="shared" si="4"/>
        <v>0</v>
      </c>
      <c r="F15" s="238">
        <f t="shared" si="0"/>
        <v>0</v>
      </c>
      <c r="G15" s="164">
        <f t="shared" si="0"/>
        <v>0</v>
      </c>
      <c r="H15" s="71">
        <f t="shared" si="0"/>
        <v>0</v>
      </c>
      <c r="I15" s="165">
        <f t="shared" si="1"/>
        <v>0</v>
      </c>
      <c r="J15" s="164">
        <f t="shared" si="1"/>
        <v>0</v>
      </c>
      <c r="K15" s="71">
        <f t="shared" si="1"/>
        <v>0</v>
      </c>
      <c r="L15" s="96"/>
      <c r="M15" s="200">
        <f t="shared" si="5"/>
        <v>0</v>
      </c>
      <c r="N15" s="235"/>
      <c r="U15" s="18" t="s">
        <v>26</v>
      </c>
      <c r="V15" s="165">
        <f t="shared" si="6"/>
        <v>0</v>
      </c>
      <c r="W15" s="164">
        <f t="shared" si="6"/>
        <v>0</v>
      </c>
      <c r="X15" s="71">
        <f t="shared" si="7"/>
        <v>0</v>
      </c>
      <c r="Y15" s="92"/>
      <c r="Z15" s="195">
        <f t="shared" si="8"/>
        <v>0</v>
      </c>
      <c r="AA15" s="111"/>
      <c r="AB15" s="96"/>
      <c r="AC15" s="200">
        <f t="shared" si="9"/>
        <v>0</v>
      </c>
      <c r="AD15" s="99"/>
      <c r="AE15" s="102"/>
      <c r="AF15" s="96"/>
      <c r="AG15" s="200">
        <f t="shared" si="10"/>
        <v>0</v>
      </c>
      <c r="AH15" s="99"/>
      <c r="AI15" s="102"/>
    </row>
    <row r="16" spans="2:35" x14ac:dyDescent="0.25">
      <c r="B16" s="18" t="s">
        <v>27</v>
      </c>
      <c r="C16" s="165">
        <f t="shared" si="2"/>
        <v>0</v>
      </c>
      <c r="D16" s="222">
        <f t="shared" si="3"/>
        <v>0</v>
      </c>
      <c r="E16" s="141">
        <f t="shared" si="4"/>
        <v>0</v>
      </c>
      <c r="F16" s="238">
        <f t="shared" si="0"/>
        <v>0</v>
      </c>
      <c r="G16" s="164">
        <f t="shared" si="0"/>
        <v>0</v>
      </c>
      <c r="H16" s="71">
        <f t="shared" si="0"/>
        <v>0</v>
      </c>
      <c r="I16" s="165">
        <f t="shared" si="1"/>
        <v>0</v>
      </c>
      <c r="J16" s="164">
        <f t="shared" si="1"/>
        <v>0</v>
      </c>
      <c r="K16" s="71">
        <f t="shared" si="1"/>
        <v>0</v>
      </c>
      <c r="L16" s="96"/>
      <c r="M16" s="200">
        <f t="shared" si="5"/>
        <v>0</v>
      </c>
      <c r="N16" s="235"/>
      <c r="U16" s="18" t="s">
        <v>27</v>
      </c>
      <c r="V16" s="165">
        <f t="shared" si="6"/>
        <v>0</v>
      </c>
      <c r="W16" s="164">
        <f t="shared" si="6"/>
        <v>0</v>
      </c>
      <c r="X16" s="71">
        <f t="shared" si="7"/>
        <v>0</v>
      </c>
      <c r="Y16" s="92"/>
      <c r="Z16" s="195">
        <f t="shared" si="8"/>
        <v>0</v>
      </c>
      <c r="AA16" s="111"/>
      <c r="AB16" s="96"/>
      <c r="AC16" s="200">
        <f t="shared" si="9"/>
        <v>0</v>
      </c>
      <c r="AD16" s="99"/>
      <c r="AE16" s="102"/>
      <c r="AF16" s="96"/>
      <c r="AG16" s="200">
        <f t="shared" si="10"/>
        <v>0</v>
      </c>
      <c r="AH16" s="99"/>
      <c r="AI16" s="102"/>
    </row>
    <row r="17" spans="2:38" x14ac:dyDescent="0.25">
      <c r="B17" s="18" t="s">
        <v>28</v>
      </c>
      <c r="C17" s="165">
        <f t="shared" si="2"/>
        <v>0</v>
      </c>
      <c r="D17" s="222">
        <f t="shared" si="3"/>
        <v>0</v>
      </c>
      <c r="E17" s="141">
        <f t="shared" si="4"/>
        <v>0</v>
      </c>
      <c r="F17" s="238">
        <f t="shared" si="0"/>
        <v>0</v>
      </c>
      <c r="G17" s="164">
        <f t="shared" si="0"/>
        <v>0</v>
      </c>
      <c r="H17" s="71">
        <f t="shared" si="0"/>
        <v>0</v>
      </c>
      <c r="I17" s="165">
        <f t="shared" si="1"/>
        <v>0</v>
      </c>
      <c r="J17" s="164">
        <f t="shared" si="1"/>
        <v>0</v>
      </c>
      <c r="K17" s="71">
        <f t="shared" si="1"/>
        <v>0</v>
      </c>
      <c r="L17" s="96"/>
      <c r="M17" s="200">
        <f t="shared" si="5"/>
        <v>0</v>
      </c>
      <c r="N17" s="235"/>
      <c r="U17" s="18" t="s">
        <v>28</v>
      </c>
      <c r="V17" s="165">
        <f t="shared" si="6"/>
        <v>0</v>
      </c>
      <c r="W17" s="164">
        <f t="shared" si="6"/>
        <v>0</v>
      </c>
      <c r="X17" s="71">
        <f t="shared" si="7"/>
        <v>0</v>
      </c>
      <c r="Y17" s="92"/>
      <c r="Z17" s="195">
        <f t="shared" si="8"/>
        <v>0</v>
      </c>
      <c r="AA17" s="111"/>
      <c r="AB17" s="96"/>
      <c r="AC17" s="200">
        <f t="shared" si="9"/>
        <v>0</v>
      </c>
      <c r="AD17" s="99"/>
      <c r="AE17" s="102"/>
      <c r="AF17" s="96"/>
      <c r="AG17" s="200">
        <f t="shared" si="10"/>
        <v>0</v>
      </c>
      <c r="AH17" s="99"/>
      <c r="AI17" s="102"/>
    </row>
    <row r="18" spans="2:38" x14ac:dyDescent="0.25">
      <c r="B18" s="18" t="s">
        <v>29</v>
      </c>
      <c r="C18" s="165">
        <f t="shared" si="2"/>
        <v>0</v>
      </c>
      <c r="D18" s="222">
        <f t="shared" si="3"/>
        <v>0</v>
      </c>
      <c r="E18" s="141">
        <f t="shared" si="4"/>
        <v>0</v>
      </c>
      <c r="F18" s="238">
        <f t="shared" si="0"/>
        <v>0</v>
      </c>
      <c r="G18" s="164">
        <f t="shared" si="0"/>
        <v>0</v>
      </c>
      <c r="H18" s="71">
        <f t="shared" si="0"/>
        <v>0</v>
      </c>
      <c r="I18" s="165">
        <f t="shared" si="1"/>
        <v>0</v>
      </c>
      <c r="J18" s="164">
        <f t="shared" si="1"/>
        <v>0</v>
      </c>
      <c r="K18" s="71">
        <f t="shared" si="1"/>
        <v>0</v>
      </c>
      <c r="L18" s="96"/>
      <c r="M18" s="200">
        <f t="shared" si="5"/>
        <v>0</v>
      </c>
      <c r="N18" s="235"/>
      <c r="U18" s="18" t="s">
        <v>29</v>
      </c>
      <c r="V18" s="165">
        <f t="shared" si="6"/>
        <v>0</v>
      </c>
      <c r="W18" s="164">
        <f t="shared" si="6"/>
        <v>0</v>
      </c>
      <c r="X18" s="71">
        <f t="shared" si="7"/>
        <v>0</v>
      </c>
      <c r="Y18" s="92"/>
      <c r="Z18" s="195">
        <f t="shared" si="8"/>
        <v>0</v>
      </c>
      <c r="AA18" s="111"/>
      <c r="AB18" s="96"/>
      <c r="AC18" s="200">
        <f t="shared" si="9"/>
        <v>0</v>
      </c>
      <c r="AD18" s="99"/>
      <c r="AE18" s="102"/>
      <c r="AF18" s="96"/>
      <c r="AG18" s="200">
        <f t="shared" si="10"/>
        <v>0</v>
      </c>
      <c r="AH18" s="99"/>
      <c r="AI18" s="102"/>
    </row>
    <row r="19" spans="2:38" x14ac:dyDescent="0.25">
      <c r="B19" s="18" t="s">
        <v>30</v>
      </c>
      <c r="C19" s="165">
        <f t="shared" si="2"/>
        <v>0</v>
      </c>
      <c r="D19" s="222">
        <f t="shared" si="3"/>
        <v>0</v>
      </c>
      <c r="E19" s="141">
        <f t="shared" si="4"/>
        <v>0</v>
      </c>
      <c r="F19" s="238">
        <f t="shared" si="0"/>
        <v>0</v>
      </c>
      <c r="G19" s="164">
        <f t="shared" si="0"/>
        <v>0</v>
      </c>
      <c r="H19" s="71">
        <f t="shared" si="0"/>
        <v>0</v>
      </c>
      <c r="I19" s="165">
        <f t="shared" si="1"/>
        <v>0</v>
      </c>
      <c r="J19" s="164">
        <f t="shared" si="1"/>
        <v>0</v>
      </c>
      <c r="K19" s="71">
        <f t="shared" si="1"/>
        <v>0</v>
      </c>
      <c r="L19" s="96"/>
      <c r="M19" s="200">
        <f t="shared" si="5"/>
        <v>0</v>
      </c>
      <c r="N19" s="235"/>
      <c r="U19" s="18" t="s">
        <v>30</v>
      </c>
      <c r="V19" s="165">
        <f t="shared" si="6"/>
        <v>0</v>
      </c>
      <c r="W19" s="164">
        <f t="shared" si="6"/>
        <v>0</v>
      </c>
      <c r="X19" s="71">
        <f t="shared" si="7"/>
        <v>0</v>
      </c>
      <c r="Y19" s="92"/>
      <c r="Z19" s="195">
        <f t="shared" si="8"/>
        <v>0</v>
      </c>
      <c r="AA19" s="111"/>
      <c r="AB19" s="96"/>
      <c r="AC19" s="200">
        <f t="shared" si="9"/>
        <v>0</v>
      </c>
      <c r="AD19" s="99"/>
      <c r="AE19" s="102"/>
      <c r="AF19" s="96"/>
      <c r="AG19" s="200">
        <f t="shared" si="10"/>
        <v>0</v>
      </c>
      <c r="AH19" s="99"/>
      <c r="AI19" s="102"/>
    </row>
    <row r="20" spans="2:38" x14ac:dyDescent="0.25">
      <c r="B20" s="18" t="s">
        <v>31</v>
      </c>
      <c r="C20" s="165">
        <f t="shared" si="2"/>
        <v>0</v>
      </c>
      <c r="D20" s="222">
        <f t="shared" si="3"/>
        <v>0</v>
      </c>
      <c r="E20" s="141">
        <f t="shared" si="4"/>
        <v>0</v>
      </c>
      <c r="F20" s="238">
        <f t="shared" si="0"/>
        <v>0</v>
      </c>
      <c r="G20" s="164">
        <f t="shared" si="0"/>
        <v>0</v>
      </c>
      <c r="H20" s="71">
        <f t="shared" si="0"/>
        <v>0</v>
      </c>
      <c r="I20" s="165">
        <f t="shared" si="1"/>
        <v>0</v>
      </c>
      <c r="J20" s="164">
        <f t="shared" si="1"/>
        <v>0</v>
      </c>
      <c r="K20" s="71">
        <f t="shared" si="1"/>
        <v>0</v>
      </c>
      <c r="L20" s="96"/>
      <c r="M20" s="200">
        <f t="shared" si="5"/>
        <v>0</v>
      </c>
      <c r="N20" s="235"/>
      <c r="U20" s="18" t="s">
        <v>31</v>
      </c>
      <c r="V20" s="165">
        <f t="shared" si="6"/>
        <v>0</v>
      </c>
      <c r="W20" s="164">
        <f t="shared" si="6"/>
        <v>0</v>
      </c>
      <c r="X20" s="71">
        <f t="shared" si="7"/>
        <v>0</v>
      </c>
      <c r="Y20" s="92"/>
      <c r="Z20" s="195">
        <f t="shared" si="8"/>
        <v>0</v>
      </c>
      <c r="AA20" s="111"/>
      <c r="AB20" s="96"/>
      <c r="AC20" s="200">
        <f t="shared" si="9"/>
        <v>0</v>
      </c>
      <c r="AD20" s="99"/>
      <c r="AE20" s="102"/>
      <c r="AF20" s="96"/>
      <c r="AG20" s="200">
        <f t="shared" si="10"/>
        <v>0</v>
      </c>
      <c r="AH20" s="99"/>
      <c r="AI20" s="102"/>
    </row>
    <row r="21" spans="2:38" x14ac:dyDescent="0.25">
      <c r="B21" s="18" t="s">
        <v>32</v>
      </c>
      <c r="C21" s="165">
        <f t="shared" si="2"/>
        <v>0</v>
      </c>
      <c r="D21" s="222">
        <f t="shared" si="3"/>
        <v>0</v>
      </c>
      <c r="E21" s="141">
        <f t="shared" si="4"/>
        <v>0</v>
      </c>
      <c r="F21" s="238">
        <f t="shared" si="0"/>
        <v>0</v>
      </c>
      <c r="G21" s="164">
        <f t="shared" si="0"/>
        <v>0</v>
      </c>
      <c r="H21" s="71">
        <f t="shared" si="0"/>
        <v>0</v>
      </c>
      <c r="I21" s="165">
        <f t="shared" si="1"/>
        <v>0</v>
      </c>
      <c r="J21" s="164">
        <f t="shared" si="1"/>
        <v>0</v>
      </c>
      <c r="K21" s="71">
        <f t="shared" si="1"/>
        <v>0</v>
      </c>
      <c r="L21" s="96"/>
      <c r="M21" s="200">
        <f t="shared" si="5"/>
        <v>0</v>
      </c>
      <c r="N21" s="235"/>
      <c r="S21" s="84"/>
      <c r="U21" s="18" t="s">
        <v>32</v>
      </c>
      <c r="V21" s="165">
        <f t="shared" si="6"/>
        <v>0</v>
      </c>
      <c r="W21" s="164">
        <f t="shared" si="6"/>
        <v>0</v>
      </c>
      <c r="X21" s="71">
        <f t="shared" si="7"/>
        <v>0</v>
      </c>
      <c r="Y21" s="92"/>
      <c r="Z21" s="195">
        <f t="shared" si="8"/>
        <v>0</v>
      </c>
      <c r="AA21" s="111"/>
      <c r="AB21" s="96"/>
      <c r="AC21" s="200">
        <f t="shared" si="9"/>
        <v>0</v>
      </c>
      <c r="AD21" s="99"/>
      <c r="AE21" s="102"/>
      <c r="AF21" s="96"/>
      <c r="AG21" s="200">
        <f t="shared" si="10"/>
        <v>0</v>
      </c>
      <c r="AH21" s="99"/>
      <c r="AI21" s="102"/>
    </row>
    <row r="22" spans="2:38" ht="15" customHeight="1" thickBot="1" x14ac:dyDescent="0.3">
      <c r="B22" s="19" t="s">
        <v>33</v>
      </c>
      <c r="C22" s="169">
        <f t="shared" si="2"/>
        <v>0</v>
      </c>
      <c r="D22" s="223">
        <f t="shared" si="3"/>
        <v>0</v>
      </c>
      <c r="E22" s="142">
        <f t="shared" si="4"/>
        <v>0</v>
      </c>
      <c r="F22" s="239">
        <f t="shared" si="0"/>
        <v>0</v>
      </c>
      <c r="G22" s="170">
        <f t="shared" si="0"/>
        <v>0</v>
      </c>
      <c r="H22" s="72">
        <f t="shared" si="0"/>
        <v>0</v>
      </c>
      <c r="I22" s="169">
        <f t="shared" si="1"/>
        <v>0</v>
      </c>
      <c r="J22" s="170">
        <f t="shared" si="1"/>
        <v>0</v>
      </c>
      <c r="K22" s="72">
        <f t="shared" si="1"/>
        <v>0</v>
      </c>
      <c r="L22" s="97"/>
      <c r="M22" s="201">
        <f t="shared" si="5"/>
        <v>0</v>
      </c>
      <c r="N22" s="236"/>
      <c r="U22" s="19" t="s">
        <v>33</v>
      </c>
      <c r="V22" s="169">
        <f t="shared" si="6"/>
        <v>0</v>
      </c>
      <c r="W22" s="170">
        <f t="shared" si="6"/>
        <v>0</v>
      </c>
      <c r="X22" s="72">
        <f t="shared" si="7"/>
        <v>0</v>
      </c>
      <c r="Y22" s="93"/>
      <c r="Z22" s="196">
        <f t="shared" si="8"/>
        <v>0</v>
      </c>
      <c r="AA22" s="112"/>
      <c r="AB22" s="97"/>
      <c r="AC22" s="201">
        <f t="shared" si="9"/>
        <v>0</v>
      </c>
      <c r="AD22" s="100"/>
      <c r="AE22" s="103"/>
      <c r="AF22" s="116"/>
      <c r="AG22" s="225">
        <f t="shared" si="10"/>
        <v>0</v>
      </c>
      <c r="AH22" s="117"/>
      <c r="AI22" s="118"/>
    </row>
    <row r="23" spans="2:38" ht="15" customHeight="1" thickBot="1" x14ac:dyDescent="0.3">
      <c r="B23" s="19" t="s">
        <v>34</v>
      </c>
      <c r="C23" s="242">
        <f>F23-I23-L23</f>
        <v>0</v>
      </c>
      <c r="D23" s="243">
        <f>SQRT(G23^2+J23^2+M23^2)</f>
        <v>0</v>
      </c>
      <c r="E23" s="143">
        <f t="shared" si="4"/>
        <v>0</v>
      </c>
      <c r="F23" s="239">
        <f t="shared" si="0"/>
        <v>0</v>
      </c>
      <c r="G23" s="170">
        <f t="shared" si="0"/>
        <v>0</v>
      </c>
      <c r="H23" s="72">
        <f t="shared" si="0"/>
        <v>0</v>
      </c>
      <c r="I23" s="169">
        <f t="shared" si="1"/>
        <v>0</v>
      </c>
      <c r="J23" s="170">
        <f t="shared" si="1"/>
        <v>0</v>
      </c>
      <c r="K23" s="72">
        <f t="shared" si="1"/>
        <v>0</v>
      </c>
      <c r="L23" s="169">
        <f>SUM(L11:L22)</f>
        <v>0</v>
      </c>
      <c r="M23" s="223">
        <f>SUM(M11:M22)</f>
        <v>0</v>
      </c>
      <c r="N23" s="143">
        <f t="shared" ref="N23" si="11">IF(L23&gt;0,M23/L23*100,0)</f>
        <v>0</v>
      </c>
      <c r="U23" s="19" t="s">
        <v>34</v>
      </c>
      <c r="V23" s="172">
        <f>SUM(V11:V22)</f>
        <v>0</v>
      </c>
      <c r="W23" s="173">
        <f t="shared" si="6"/>
        <v>0</v>
      </c>
      <c r="X23" s="77">
        <f t="shared" si="7"/>
        <v>0</v>
      </c>
      <c r="Y23" s="197">
        <f>SUM(Y11:Y22)</f>
        <v>0</v>
      </c>
      <c r="Z23" s="244">
        <f>SUM(Z11:Z22)</f>
        <v>0</v>
      </c>
      <c r="AA23" s="143">
        <f t="shared" ref="AA23" si="12">IF(Y23&gt;0,Z23/Y23*100,0)</f>
        <v>0</v>
      </c>
      <c r="AB23" s="202">
        <f>SUM(AB11:AB22)</f>
        <v>0</v>
      </c>
      <c r="AC23" s="198">
        <f>SUM(AC11:AC22)</f>
        <v>0</v>
      </c>
      <c r="AD23" s="66"/>
      <c r="AE23" s="83"/>
      <c r="AF23" s="197">
        <f>SUM(AF11:AF22)</f>
        <v>0</v>
      </c>
      <c r="AG23" s="198">
        <f>SUM(AG11:AG22)</f>
        <v>0</v>
      </c>
      <c r="AH23" s="66"/>
      <c r="AI23" s="83"/>
    </row>
    <row r="26" spans="2:38" ht="24" customHeight="1" thickBot="1" x14ac:dyDescent="0.3"/>
    <row r="27" spans="2:38" ht="20.25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38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38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38" ht="15.75" thickBot="1" x14ac:dyDescent="0.3">
      <c r="U30" s="21"/>
      <c r="V30" s="28" t="s">
        <v>39</v>
      </c>
      <c r="W30" s="29" t="s">
        <v>39</v>
      </c>
      <c r="X30" s="26" t="s">
        <v>21</v>
      </c>
      <c r="Y30" s="28" t="s">
        <v>39</v>
      </c>
      <c r="Z30" s="29" t="s">
        <v>39</v>
      </c>
      <c r="AA30" s="29" t="s">
        <v>21</v>
      </c>
      <c r="AB30" s="28" t="s">
        <v>39</v>
      </c>
      <c r="AC30" s="29" t="s">
        <v>39</v>
      </c>
      <c r="AD30" s="29" t="s">
        <v>21</v>
      </c>
      <c r="AE30" s="30" t="s">
        <v>46</v>
      </c>
      <c r="AF30" s="28" t="s">
        <v>39</v>
      </c>
      <c r="AG30" s="29" t="s">
        <v>39</v>
      </c>
      <c r="AH30" s="29" t="s">
        <v>21</v>
      </c>
      <c r="AI30" s="30" t="s">
        <v>46</v>
      </c>
      <c r="AK30" s="41"/>
    </row>
    <row r="31" spans="2:38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23"/>
      <c r="Z31" s="240">
        <f>AA31/100*Y31</f>
        <v>0</v>
      </c>
      <c r="AA31" s="110"/>
      <c r="AB31" s="95"/>
      <c r="AC31" s="199">
        <f>ABS(AD31/100*AB31)</f>
        <v>0</v>
      </c>
      <c r="AD31" s="98"/>
      <c r="AE31" s="101"/>
      <c r="AF31" s="95"/>
      <c r="AG31" s="199">
        <f>AH31/100*AF31</f>
        <v>0</v>
      </c>
      <c r="AH31" s="98"/>
      <c r="AI31" s="101"/>
      <c r="AK31" s="41"/>
    </row>
    <row r="32" spans="2:38" x14ac:dyDescent="0.25">
      <c r="U32" s="18" t="s">
        <v>23</v>
      </c>
      <c r="V32" s="165">
        <f t="shared" ref="V32:W43" si="13">Y32+AB32+AF32</f>
        <v>0</v>
      </c>
      <c r="W32" s="164">
        <f t="shared" si="13"/>
        <v>0</v>
      </c>
      <c r="X32" s="71">
        <f t="shared" ref="X32:X43" si="14">IF(V32&gt;0,W32/V32*100,0)</f>
        <v>0</v>
      </c>
      <c r="Y32" s="92"/>
      <c r="Z32" s="195">
        <f t="shared" ref="Z32:Z42" si="15">AA32/100*Y32</f>
        <v>0</v>
      </c>
      <c r="AA32" s="111"/>
      <c r="AB32" s="96"/>
      <c r="AC32" s="200">
        <f t="shared" ref="AC32:AC42" si="16">ABS(AD32/100*AB32)</f>
        <v>0</v>
      </c>
      <c r="AD32" s="99"/>
      <c r="AE32" s="102"/>
      <c r="AF32" s="96"/>
      <c r="AG32" s="200">
        <f t="shared" ref="AG32:AG42" si="17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13"/>
        <v>0</v>
      </c>
      <c r="W33" s="164">
        <f t="shared" si="13"/>
        <v>0</v>
      </c>
      <c r="X33" s="71">
        <f t="shared" si="14"/>
        <v>0</v>
      </c>
      <c r="Y33" s="92"/>
      <c r="Z33" s="195">
        <f t="shared" si="15"/>
        <v>0</v>
      </c>
      <c r="AA33" s="111"/>
      <c r="AB33" s="96"/>
      <c r="AC33" s="200">
        <f t="shared" si="16"/>
        <v>0</v>
      </c>
      <c r="AD33" s="99"/>
      <c r="AE33" s="102"/>
      <c r="AF33" s="96"/>
      <c r="AG33" s="200">
        <f t="shared" si="17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13"/>
        <v>0</v>
      </c>
      <c r="W34" s="164">
        <f t="shared" si="13"/>
        <v>0</v>
      </c>
      <c r="X34" s="71">
        <f t="shared" si="14"/>
        <v>0</v>
      </c>
      <c r="Y34" s="92"/>
      <c r="Z34" s="195">
        <f t="shared" si="15"/>
        <v>0</v>
      </c>
      <c r="AA34" s="111"/>
      <c r="AB34" s="96"/>
      <c r="AC34" s="200">
        <f t="shared" si="16"/>
        <v>0</v>
      </c>
      <c r="AD34" s="99"/>
      <c r="AE34" s="102"/>
      <c r="AF34" s="96"/>
      <c r="AG34" s="200">
        <f t="shared" si="17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13"/>
        <v>0</v>
      </c>
      <c r="W35" s="164">
        <f t="shared" si="13"/>
        <v>0</v>
      </c>
      <c r="X35" s="71">
        <f t="shared" si="14"/>
        <v>0</v>
      </c>
      <c r="Y35" s="92"/>
      <c r="Z35" s="195">
        <f t="shared" si="15"/>
        <v>0</v>
      </c>
      <c r="AA35" s="111"/>
      <c r="AB35" s="96"/>
      <c r="AC35" s="200">
        <f t="shared" si="16"/>
        <v>0</v>
      </c>
      <c r="AD35" s="99"/>
      <c r="AE35" s="102"/>
      <c r="AF35" s="96"/>
      <c r="AG35" s="200">
        <f t="shared" si="17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13"/>
        <v>0</v>
      </c>
      <c r="W36" s="164">
        <f t="shared" si="13"/>
        <v>0</v>
      </c>
      <c r="X36" s="71">
        <f t="shared" si="14"/>
        <v>0</v>
      </c>
      <c r="Y36" s="92"/>
      <c r="Z36" s="195">
        <f t="shared" si="15"/>
        <v>0</v>
      </c>
      <c r="AA36" s="111"/>
      <c r="AB36" s="96"/>
      <c r="AC36" s="200">
        <f t="shared" si="16"/>
        <v>0</v>
      </c>
      <c r="AD36" s="99"/>
      <c r="AE36" s="102"/>
      <c r="AF36" s="96"/>
      <c r="AG36" s="200">
        <f t="shared" si="17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13"/>
        <v>0</v>
      </c>
      <c r="W37" s="164">
        <f t="shared" si="13"/>
        <v>0</v>
      </c>
      <c r="X37" s="71">
        <f t="shared" si="14"/>
        <v>0</v>
      </c>
      <c r="Y37" s="92"/>
      <c r="Z37" s="195">
        <f t="shared" si="15"/>
        <v>0</v>
      </c>
      <c r="AA37" s="111"/>
      <c r="AB37" s="96"/>
      <c r="AC37" s="200">
        <f t="shared" si="16"/>
        <v>0</v>
      </c>
      <c r="AD37" s="99"/>
      <c r="AE37" s="102"/>
      <c r="AF37" s="96"/>
      <c r="AG37" s="200">
        <f t="shared" si="17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13"/>
        <v>0</v>
      </c>
      <c r="W38" s="164">
        <f t="shared" si="13"/>
        <v>0</v>
      </c>
      <c r="X38" s="71">
        <f t="shared" si="14"/>
        <v>0</v>
      </c>
      <c r="Y38" s="92"/>
      <c r="Z38" s="195">
        <f t="shared" si="15"/>
        <v>0</v>
      </c>
      <c r="AA38" s="111"/>
      <c r="AB38" s="96"/>
      <c r="AC38" s="200">
        <f t="shared" si="16"/>
        <v>0</v>
      </c>
      <c r="AD38" s="99"/>
      <c r="AE38" s="102"/>
      <c r="AF38" s="96"/>
      <c r="AG38" s="200">
        <f t="shared" si="17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13"/>
        <v>0</v>
      </c>
      <c r="W39" s="164">
        <f t="shared" si="13"/>
        <v>0</v>
      </c>
      <c r="X39" s="71">
        <f t="shared" si="14"/>
        <v>0</v>
      </c>
      <c r="Y39" s="92"/>
      <c r="Z39" s="195">
        <f t="shared" si="15"/>
        <v>0</v>
      </c>
      <c r="AA39" s="111"/>
      <c r="AB39" s="96"/>
      <c r="AC39" s="200">
        <f t="shared" si="16"/>
        <v>0</v>
      </c>
      <c r="AD39" s="99"/>
      <c r="AE39" s="102"/>
      <c r="AF39" s="96"/>
      <c r="AG39" s="200">
        <f t="shared" si="17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13"/>
        <v>0</v>
      </c>
      <c r="W40" s="164">
        <f t="shared" si="13"/>
        <v>0</v>
      </c>
      <c r="X40" s="71">
        <f t="shared" si="14"/>
        <v>0</v>
      </c>
      <c r="Y40" s="92"/>
      <c r="Z40" s="195">
        <f t="shared" si="15"/>
        <v>0</v>
      </c>
      <c r="AA40" s="111"/>
      <c r="AB40" s="96"/>
      <c r="AC40" s="200">
        <f t="shared" si="16"/>
        <v>0</v>
      </c>
      <c r="AD40" s="99"/>
      <c r="AE40" s="102"/>
      <c r="AF40" s="96"/>
      <c r="AG40" s="200">
        <f t="shared" si="17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13"/>
        <v>0</v>
      </c>
      <c r="W41" s="164">
        <f t="shared" si="13"/>
        <v>0</v>
      </c>
      <c r="X41" s="71">
        <f t="shared" si="14"/>
        <v>0</v>
      </c>
      <c r="Y41" s="92"/>
      <c r="Z41" s="195">
        <f t="shared" si="15"/>
        <v>0</v>
      </c>
      <c r="AA41" s="111"/>
      <c r="AB41" s="96"/>
      <c r="AC41" s="200">
        <f t="shared" si="16"/>
        <v>0</v>
      </c>
      <c r="AD41" s="99"/>
      <c r="AE41" s="102"/>
      <c r="AF41" s="96"/>
      <c r="AG41" s="200">
        <f t="shared" si="17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13"/>
        <v>0</v>
      </c>
      <c r="W42" s="170">
        <f t="shared" si="13"/>
        <v>0</v>
      </c>
      <c r="X42" s="72">
        <f t="shared" si="14"/>
        <v>0</v>
      </c>
      <c r="Y42" s="93"/>
      <c r="Z42" s="196">
        <f t="shared" si="15"/>
        <v>0</v>
      </c>
      <c r="AA42" s="112"/>
      <c r="AB42" s="97"/>
      <c r="AC42" s="201">
        <f t="shared" si="16"/>
        <v>0</v>
      </c>
      <c r="AD42" s="100"/>
      <c r="AE42" s="103"/>
      <c r="AF42" s="116"/>
      <c r="AG42" s="225">
        <f t="shared" si="17"/>
        <v>0</v>
      </c>
      <c r="AH42" s="117"/>
      <c r="AI42" s="118"/>
    </row>
    <row r="43" spans="21:37" ht="15.75" thickBot="1" x14ac:dyDescent="0.3">
      <c r="U43" s="19" t="s">
        <v>34</v>
      </c>
      <c r="V43" s="172">
        <f>SUM(V31:V42)</f>
        <v>0</v>
      </c>
      <c r="W43" s="173">
        <f t="shared" si="13"/>
        <v>0</v>
      </c>
      <c r="X43" s="77">
        <f t="shared" si="14"/>
        <v>0</v>
      </c>
      <c r="Y43" s="197">
        <f>SUM(Y31:Y42)</f>
        <v>0</v>
      </c>
      <c r="Z43" s="244">
        <f>SUM(Z31:Z42)</f>
        <v>0</v>
      </c>
      <c r="AA43" s="143">
        <f t="shared" ref="AA43" si="18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197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m3CU53CMbT4FvJDX/ypG1x3xWp8q7Dw69LqZRNgiRwppjo252bOlETTAmCwJwknELG+Dv501M+1T+6p/L/7How==" saltValue="dxYvFPZDPZWoQHFcvWv44g==" spinCount="100000" sheet="1" scenarios="1"/>
  <mergeCells count="17">
    <mergeCell ref="V27:AI27"/>
    <mergeCell ref="V28:X28"/>
    <mergeCell ref="Y28:AA28"/>
    <mergeCell ref="AB28:AE28"/>
    <mergeCell ref="AF28:AI28"/>
    <mergeCell ref="E3:H3"/>
    <mergeCell ref="Y3:AC3"/>
    <mergeCell ref="C7:N7"/>
    <mergeCell ref="V7:AI7"/>
    <mergeCell ref="C8:E8"/>
    <mergeCell ref="F8:H8"/>
    <mergeCell ref="I8:K8"/>
    <mergeCell ref="L8:N8"/>
    <mergeCell ref="V8:X8"/>
    <mergeCell ref="Y8:AA8"/>
    <mergeCell ref="AB8:AE8"/>
    <mergeCell ref="AF8:AI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7FB2-DFC4-4490-A33F-4FB112E9E8B1}">
  <sheetPr>
    <tabColor rgb="FFD9B3FF"/>
  </sheetPr>
  <dimension ref="B1:AL45"/>
  <sheetViews>
    <sheetView zoomScaleNormal="100" workbookViewId="0">
      <selection activeCell="E3" sqref="E3:H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35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35" ht="15.75" thickBot="1" x14ac:dyDescent="0.3"/>
    <row r="3" spans="2:35" ht="32.25" thickBot="1" x14ac:dyDescent="0.55000000000000004">
      <c r="B3" s="3" t="s">
        <v>40</v>
      </c>
      <c r="E3" s="272" t="s">
        <v>71</v>
      </c>
      <c r="F3" s="273"/>
      <c r="G3" s="273"/>
      <c r="H3" s="274"/>
      <c r="U3" s="3" t="s">
        <v>40</v>
      </c>
      <c r="Y3" s="323" t="str">
        <f>IF(E3="","",E3)</f>
        <v>Kaldvent 3</v>
      </c>
      <c r="Z3" s="324"/>
      <c r="AA3" s="324"/>
      <c r="AB3" s="324"/>
      <c r="AC3" s="325"/>
    </row>
    <row r="4" spans="2:35" ht="15" customHeight="1" thickBot="1" x14ac:dyDescent="0.55000000000000004">
      <c r="G4" s="4"/>
    </row>
    <row r="5" spans="2:35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35" ht="15" customHeight="1" thickBot="1" x14ac:dyDescent="0.55000000000000004">
      <c r="B6" s="3"/>
      <c r="F6" s="4"/>
      <c r="G6" s="4"/>
    </row>
    <row r="7" spans="2:35" ht="24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69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30"/>
    </row>
    <row r="8" spans="2:35" ht="18.75" x14ac:dyDescent="0.3">
      <c r="B8" s="6" t="s">
        <v>12</v>
      </c>
      <c r="C8" s="331" t="s">
        <v>37</v>
      </c>
      <c r="D8" s="332"/>
      <c r="E8" s="333"/>
      <c r="F8" s="298" t="s">
        <v>69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44</v>
      </c>
      <c r="AG8" s="299"/>
      <c r="AH8" s="300"/>
      <c r="AI8" s="304"/>
    </row>
    <row r="9" spans="2:35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5" t="s">
        <v>45</v>
      </c>
    </row>
    <row r="10" spans="2:35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8" t="s">
        <v>39</v>
      </c>
      <c r="W10" s="29" t="s">
        <v>39</v>
      </c>
      <c r="X10" s="26" t="s">
        <v>21</v>
      </c>
      <c r="Y10" s="28" t="s">
        <v>39</v>
      </c>
      <c r="Z10" s="29" t="s">
        <v>39</v>
      </c>
      <c r="AA10" s="29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8" t="s">
        <v>39</v>
      </c>
      <c r="AG10" s="29" t="s">
        <v>39</v>
      </c>
      <c r="AH10" s="29" t="s">
        <v>21</v>
      </c>
      <c r="AI10" s="30" t="s">
        <v>46</v>
      </c>
    </row>
    <row r="11" spans="2:35" x14ac:dyDescent="0.25">
      <c r="B11" s="20" t="s">
        <v>22</v>
      </c>
      <c r="C11" s="161">
        <f>F11-I11-L11</f>
        <v>0</v>
      </c>
      <c r="D11" s="221">
        <f>SQRT(G11^2+J11^2+M11^2)</f>
        <v>0</v>
      </c>
      <c r="E11" s="140">
        <f>IF(C11&gt;0,D11/C11*100,0)</f>
        <v>0</v>
      </c>
      <c r="F11" s="237">
        <f t="shared" ref="F11:H23" si="0">V11</f>
        <v>0</v>
      </c>
      <c r="G11" s="160">
        <f t="shared" si="0"/>
        <v>0</v>
      </c>
      <c r="H11" s="70">
        <f t="shared" si="0"/>
        <v>0</v>
      </c>
      <c r="I11" s="161">
        <f t="shared" ref="I11:K23" si="1">V31</f>
        <v>0</v>
      </c>
      <c r="J11" s="160">
        <f t="shared" si="1"/>
        <v>0</v>
      </c>
      <c r="K11" s="70">
        <f t="shared" si="1"/>
        <v>0</v>
      </c>
      <c r="L11" s="95"/>
      <c r="M11" s="199">
        <f>N11/100*L11</f>
        <v>0</v>
      </c>
      <c r="N11" s="257"/>
      <c r="U11" s="20" t="s">
        <v>22</v>
      </c>
      <c r="V11" s="161">
        <f>Y11+AB11+AF11</f>
        <v>0</v>
      </c>
      <c r="W11" s="160">
        <f>Z11+AC11+AG11</f>
        <v>0</v>
      </c>
      <c r="X11" s="70">
        <f>IF(V11&gt;0,W11/V11*100,0)</f>
        <v>0</v>
      </c>
      <c r="Y11" s="123"/>
      <c r="Z11" s="240">
        <f>AA11/100*Y11</f>
        <v>0</v>
      </c>
      <c r="AA11" s="110"/>
      <c r="AB11" s="95"/>
      <c r="AC11" s="199">
        <f>ABS(AD11/100*AB11)</f>
        <v>0</v>
      </c>
      <c r="AD11" s="98"/>
      <c r="AE11" s="101"/>
      <c r="AF11" s="95"/>
      <c r="AG11" s="199">
        <f>AH11/100*AF11</f>
        <v>0</v>
      </c>
      <c r="AH11" s="98"/>
      <c r="AI11" s="101"/>
    </row>
    <row r="12" spans="2:35" x14ac:dyDescent="0.25">
      <c r="B12" s="18" t="s">
        <v>23</v>
      </c>
      <c r="C12" s="165">
        <f t="shared" ref="C12:C22" si="2">F12-I12-L12</f>
        <v>0</v>
      </c>
      <c r="D12" s="222">
        <f t="shared" ref="D12:D22" si="3">SQRT(G12^2+J12^2+M12^2)</f>
        <v>0</v>
      </c>
      <c r="E12" s="141">
        <f t="shared" ref="E12:E23" si="4">IF(C12&gt;0,D12/C12*100,0)</f>
        <v>0</v>
      </c>
      <c r="F12" s="238">
        <f t="shared" si="0"/>
        <v>0</v>
      </c>
      <c r="G12" s="164">
        <f t="shared" si="0"/>
        <v>0</v>
      </c>
      <c r="H12" s="71">
        <f t="shared" si="0"/>
        <v>0</v>
      </c>
      <c r="I12" s="165">
        <f t="shared" si="1"/>
        <v>0</v>
      </c>
      <c r="J12" s="164">
        <f t="shared" si="1"/>
        <v>0</v>
      </c>
      <c r="K12" s="71">
        <f t="shared" si="1"/>
        <v>0</v>
      </c>
      <c r="L12" s="96"/>
      <c r="M12" s="200">
        <f t="shared" ref="M12:M22" si="5">N12/100*L12</f>
        <v>0</v>
      </c>
      <c r="N12" s="235"/>
      <c r="U12" s="18" t="s">
        <v>23</v>
      </c>
      <c r="V12" s="165">
        <f t="shared" ref="V12:W23" si="6">Y12+AB12+AF12</f>
        <v>0</v>
      </c>
      <c r="W12" s="164">
        <f t="shared" si="6"/>
        <v>0</v>
      </c>
      <c r="X12" s="71">
        <f t="shared" ref="X12:X23" si="7">IF(V12&gt;0,W12/V12*100,0)</f>
        <v>0</v>
      </c>
      <c r="Y12" s="92"/>
      <c r="Z12" s="195">
        <f t="shared" ref="Z12:Z22" si="8">AA12/100*Y12</f>
        <v>0</v>
      </c>
      <c r="AA12" s="111"/>
      <c r="AB12" s="96"/>
      <c r="AC12" s="200">
        <f t="shared" ref="AC12:AC22" si="9">ABS(AD12/100*AB12)</f>
        <v>0</v>
      </c>
      <c r="AD12" s="99"/>
      <c r="AE12" s="102"/>
      <c r="AF12" s="96"/>
      <c r="AG12" s="200">
        <f t="shared" ref="AG12:AG22" si="10">AH12/100*AF12</f>
        <v>0</v>
      </c>
      <c r="AH12" s="99"/>
      <c r="AI12" s="102"/>
    </row>
    <row r="13" spans="2:35" x14ac:dyDescent="0.25">
      <c r="B13" s="18" t="s">
        <v>24</v>
      </c>
      <c r="C13" s="165">
        <f t="shared" si="2"/>
        <v>0</v>
      </c>
      <c r="D13" s="222">
        <f t="shared" si="3"/>
        <v>0</v>
      </c>
      <c r="E13" s="141">
        <f t="shared" si="4"/>
        <v>0</v>
      </c>
      <c r="F13" s="238">
        <f t="shared" si="0"/>
        <v>0</v>
      </c>
      <c r="G13" s="164">
        <f t="shared" si="0"/>
        <v>0</v>
      </c>
      <c r="H13" s="71">
        <f t="shared" si="0"/>
        <v>0</v>
      </c>
      <c r="I13" s="165">
        <f t="shared" si="1"/>
        <v>0</v>
      </c>
      <c r="J13" s="164">
        <f t="shared" si="1"/>
        <v>0</v>
      </c>
      <c r="K13" s="71">
        <f t="shared" si="1"/>
        <v>0</v>
      </c>
      <c r="L13" s="96"/>
      <c r="M13" s="200">
        <f t="shared" si="5"/>
        <v>0</v>
      </c>
      <c r="N13" s="235"/>
      <c r="U13" s="18" t="s">
        <v>24</v>
      </c>
      <c r="V13" s="165">
        <f t="shared" si="6"/>
        <v>0</v>
      </c>
      <c r="W13" s="164">
        <f t="shared" si="6"/>
        <v>0</v>
      </c>
      <c r="X13" s="71">
        <f t="shared" si="7"/>
        <v>0</v>
      </c>
      <c r="Y13" s="92"/>
      <c r="Z13" s="195">
        <f t="shared" si="8"/>
        <v>0</v>
      </c>
      <c r="AA13" s="111"/>
      <c r="AB13" s="96"/>
      <c r="AC13" s="200">
        <f t="shared" si="9"/>
        <v>0</v>
      </c>
      <c r="AD13" s="99"/>
      <c r="AE13" s="102"/>
      <c r="AF13" s="96"/>
      <c r="AG13" s="200">
        <f t="shared" si="10"/>
        <v>0</v>
      </c>
      <c r="AH13" s="99"/>
      <c r="AI13" s="102"/>
    </row>
    <row r="14" spans="2:35" x14ac:dyDescent="0.25">
      <c r="B14" s="18" t="s">
        <v>25</v>
      </c>
      <c r="C14" s="165">
        <f t="shared" si="2"/>
        <v>0</v>
      </c>
      <c r="D14" s="222">
        <f t="shared" si="3"/>
        <v>0</v>
      </c>
      <c r="E14" s="141">
        <f t="shared" si="4"/>
        <v>0</v>
      </c>
      <c r="F14" s="238">
        <f t="shared" si="0"/>
        <v>0</v>
      </c>
      <c r="G14" s="164">
        <f t="shared" si="0"/>
        <v>0</v>
      </c>
      <c r="H14" s="71">
        <f t="shared" si="0"/>
        <v>0</v>
      </c>
      <c r="I14" s="165">
        <f t="shared" si="1"/>
        <v>0</v>
      </c>
      <c r="J14" s="164">
        <f t="shared" si="1"/>
        <v>0</v>
      </c>
      <c r="K14" s="71">
        <f t="shared" si="1"/>
        <v>0</v>
      </c>
      <c r="L14" s="96"/>
      <c r="M14" s="200">
        <f t="shared" si="5"/>
        <v>0</v>
      </c>
      <c r="N14" s="235"/>
      <c r="U14" s="18" t="s">
        <v>25</v>
      </c>
      <c r="V14" s="165">
        <f t="shared" si="6"/>
        <v>0</v>
      </c>
      <c r="W14" s="164">
        <f t="shared" si="6"/>
        <v>0</v>
      </c>
      <c r="X14" s="71">
        <f t="shared" si="7"/>
        <v>0</v>
      </c>
      <c r="Y14" s="92"/>
      <c r="Z14" s="195">
        <f t="shared" si="8"/>
        <v>0</v>
      </c>
      <c r="AA14" s="111"/>
      <c r="AB14" s="96"/>
      <c r="AC14" s="200">
        <f t="shared" si="9"/>
        <v>0</v>
      </c>
      <c r="AD14" s="99"/>
      <c r="AE14" s="102"/>
      <c r="AF14" s="96"/>
      <c r="AG14" s="200">
        <f t="shared" si="10"/>
        <v>0</v>
      </c>
      <c r="AH14" s="99"/>
      <c r="AI14" s="102"/>
    </row>
    <row r="15" spans="2:35" x14ac:dyDescent="0.25">
      <c r="B15" s="18" t="s">
        <v>26</v>
      </c>
      <c r="C15" s="165">
        <f t="shared" si="2"/>
        <v>0</v>
      </c>
      <c r="D15" s="222">
        <f t="shared" si="3"/>
        <v>0</v>
      </c>
      <c r="E15" s="141">
        <f t="shared" si="4"/>
        <v>0</v>
      </c>
      <c r="F15" s="238">
        <f t="shared" si="0"/>
        <v>0</v>
      </c>
      <c r="G15" s="164">
        <f t="shared" si="0"/>
        <v>0</v>
      </c>
      <c r="H15" s="71">
        <f t="shared" si="0"/>
        <v>0</v>
      </c>
      <c r="I15" s="165">
        <f t="shared" si="1"/>
        <v>0</v>
      </c>
      <c r="J15" s="164">
        <f t="shared" si="1"/>
        <v>0</v>
      </c>
      <c r="K15" s="71">
        <f t="shared" si="1"/>
        <v>0</v>
      </c>
      <c r="L15" s="96"/>
      <c r="M15" s="200">
        <f t="shared" si="5"/>
        <v>0</v>
      </c>
      <c r="N15" s="235"/>
      <c r="U15" s="18" t="s">
        <v>26</v>
      </c>
      <c r="V15" s="165">
        <f t="shared" si="6"/>
        <v>0</v>
      </c>
      <c r="W15" s="164">
        <f t="shared" si="6"/>
        <v>0</v>
      </c>
      <c r="X15" s="71">
        <f t="shared" si="7"/>
        <v>0</v>
      </c>
      <c r="Y15" s="92"/>
      <c r="Z15" s="195">
        <f t="shared" si="8"/>
        <v>0</v>
      </c>
      <c r="AA15" s="111"/>
      <c r="AB15" s="96"/>
      <c r="AC15" s="200">
        <f t="shared" si="9"/>
        <v>0</v>
      </c>
      <c r="AD15" s="99"/>
      <c r="AE15" s="102"/>
      <c r="AF15" s="96"/>
      <c r="AG15" s="200">
        <f t="shared" si="10"/>
        <v>0</v>
      </c>
      <c r="AH15" s="99"/>
      <c r="AI15" s="102"/>
    </row>
    <row r="16" spans="2:35" x14ac:dyDescent="0.25">
      <c r="B16" s="18" t="s">
        <v>27</v>
      </c>
      <c r="C16" s="165">
        <f t="shared" si="2"/>
        <v>0</v>
      </c>
      <c r="D16" s="222">
        <f t="shared" si="3"/>
        <v>0</v>
      </c>
      <c r="E16" s="141">
        <f t="shared" si="4"/>
        <v>0</v>
      </c>
      <c r="F16" s="238">
        <f t="shared" si="0"/>
        <v>0</v>
      </c>
      <c r="G16" s="164">
        <f t="shared" si="0"/>
        <v>0</v>
      </c>
      <c r="H16" s="71">
        <f t="shared" si="0"/>
        <v>0</v>
      </c>
      <c r="I16" s="165">
        <f t="shared" si="1"/>
        <v>0</v>
      </c>
      <c r="J16" s="164">
        <f t="shared" si="1"/>
        <v>0</v>
      </c>
      <c r="K16" s="71">
        <f t="shared" si="1"/>
        <v>0</v>
      </c>
      <c r="L16" s="96"/>
      <c r="M16" s="200">
        <f t="shared" si="5"/>
        <v>0</v>
      </c>
      <c r="N16" s="235"/>
      <c r="U16" s="18" t="s">
        <v>27</v>
      </c>
      <c r="V16" s="165">
        <f t="shared" si="6"/>
        <v>0</v>
      </c>
      <c r="W16" s="164">
        <f t="shared" si="6"/>
        <v>0</v>
      </c>
      <c r="X16" s="71">
        <f t="shared" si="7"/>
        <v>0</v>
      </c>
      <c r="Y16" s="92"/>
      <c r="Z16" s="195">
        <f t="shared" si="8"/>
        <v>0</v>
      </c>
      <c r="AA16" s="111"/>
      <c r="AB16" s="96"/>
      <c r="AC16" s="200">
        <f t="shared" si="9"/>
        <v>0</v>
      </c>
      <c r="AD16" s="99"/>
      <c r="AE16" s="102"/>
      <c r="AF16" s="96"/>
      <c r="AG16" s="200">
        <f t="shared" si="10"/>
        <v>0</v>
      </c>
      <c r="AH16" s="99"/>
      <c r="AI16" s="102"/>
    </row>
    <row r="17" spans="2:38" x14ac:dyDescent="0.25">
      <c r="B17" s="18" t="s">
        <v>28</v>
      </c>
      <c r="C17" s="165">
        <f t="shared" si="2"/>
        <v>0</v>
      </c>
      <c r="D17" s="222">
        <f t="shared" si="3"/>
        <v>0</v>
      </c>
      <c r="E17" s="141">
        <f t="shared" si="4"/>
        <v>0</v>
      </c>
      <c r="F17" s="238">
        <f t="shared" si="0"/>
        <v>0</v>
      </c>
      <c r="G17" s="164">
        <f t="shared" si="0"/>
        <v>0</v>
      </c>
      <c r="H17" s="71">
        <f t="shared" si="0"/>
        <v>0</v>
      </c>
      <c r="I17" s="165">
        <f t="shared" si="1"/>
        <v>0</v>
      </c>
      <c r="J17" s="164">
        <f t="shared" si="1"/>
        <v>0</v>
      </c>
      <c r="K17" s="71">
        <f t="shared" si="1"/>
        <v>0</v>
      </c>
      <c r="L17" s="96"/>
      <c r="M17" s="200">
        <f t="shared" si="5"/>
        <v>0</v>
      </c>
      <c r="N17" s="235"/>
      <c r="U17" s="18" t="s">
        <v>28</v>
      </c>
      <c r="V17" s="165">
        <f t="shared" si="6"/>
        <v>0</v>
      </c>
      <c r="W17" s="164">
        <f t="shared" si="6"/>
        <v>0</v>
      </c>
      <c r="X17" s="71">
        <f t="shared" si="7"/>
        <v>0</v>
      </c>
      <c r="Y17" s="92"/>
      <c r="Z17" s="195">
        <f t="shared" si="8"/>
        <v>0</v>
      </c>
      <c r="AA17" s="111"/>
      <c r="AB17" s="96"/>
      <c r="AC17" s="200">
        <f t="shared" si="9"/>
        <v>0</v>
      </c>
      <c r="AD17" s="99"/>
      <c r="AE17" s="102"/>
      <c r="AF17" s="96"/>
      <c r="AG17" s="200">
        <f t="shared" si="10"/>
        <v>0</v>
      </c>
      <c r="AH17" s="99"/>
      <c r="AI17" s="102"/>
    </row>
    <row r="18" spans="2:38" x14ac:dyDescent="0.25">
      <c r="B18" s="18" t="s">
        <v>29</v>
      </c>
      <c r="C18" s="165">
        <f t="shared" si="2"/>
        <v>0</v>
      </c>
      <c r="D18" s="222">
        <f t="shared" si="3"/>
        <v>0</v>
      </c>
      <c r="E18" s="141">
        <f t="shared" si="4"/>
        <v>0</v>
      </c>
      <c r="F18" s="238">
        <f t="shared" si="0"/>
        <v>0</v>
      </c>
      <c r="G18" s="164">
        <f t="shared" si="0"/>
        <v>0</v>
      </c>
      <c r="H18" s="71">
        <f t="shared" si="0"/>
        <v>0</v>
      </c>
      <c r="I18" s="165">
        <f t="shared" si="1"/>
        <v>0</v>
      </c>
      <c r="J18" s="164">
        <f t="shared" si="1"/>
        <v>0</v>
      </c>
      <c r="K18" s="71">
        <f t="shared" si="1"/>
        <v>0</v>
      </c>
      <c r="L18" s="96"/>
      <c r="M18" s="200">
        <f t="shared" si="5"/>
        <v>0</v>
      </c>
      <c r="N18" s="235"/>
      <c r="U18" s="18" t="s">
        <v>29</v>
      </c>
      <c r="V18" s="165">
        <f t="shared" si="6"/>
        <v>0</v>
      </c>
      <c r="W18" s="164">
        <f t="shared" si="6"/>
        <v>0</v>
      </c>
      <c r="X18" s="71">
        <f t="shared" si="7"/>
        <v>0</v>
      </c>
      <c r="Y18" s="92"/>
      <c r="Z18" s="195">
        <f t="shared" si="8"/>
        <v>0</v>
      </c>
      <c r="AA18" s="111"/>
      <c r="AB18" s="96"/>
      <c r="AC18" s="200">
        <f t="shared" si="9"/>
        <v>0</v>
      </c>
      <c r="AD18" s="99"/>
      <c r="AE18" s="102"/>
      <c r="AF18" s="96"/>
      <c r="AG18" s="200">
        <f t="shared" si="10"/>
        <v>0</v>
      </c>
      <c r="AH18" s="99"/>
      <c r="AI18" s="102"/>
    </row>
    <row r="19" spans="2:38" x14ac:dyDescent="0.25">
      <c r="B19" s="18" t="s">
        <v>30</v>
      </c>
      <c r="C19" s="165">
        <f t="shared" si="2"/>
        <v>0</v>
      </c>
      <c r="D19" s="222">
        <f t="shared" si="3"/>
        <v>0</v>
      </c>
      <c r="E19" s="141">
        <f t="shared" si="4"/>
        <v>0</v>
      </c>
      <c r="F19" s="238">
        <f t="shared" si="0"/>
        <v>0</v>
      </c>
      <c r="G19" s="164">
        <f t="shared" si="0"/>
        <v>0</v>
      </c>
      <c r="H19" s="71">
        <f t="shared" si="0"/>
        <v>0</v>
      </c>
      <c r="I19" s="165">
        <f t="shared" si="1"/>
        <v>0</v>
      </c>
      <c r="J19" s="164">
        <f t="shared" si="1"/>
        <v>0</v>
      </c>
      <c r="K19" s="71">
        <f t="shared" si="1"/>
        <v>0</v>
      </c>
      <c r="L19" s="96"/>
      <c r="M19" s="200">
        <f t="shared" si="5"/>
        <v>0</v>
      </c>
      <c r="N19" s="235"/>
      <c r="U19" s="18" t="s">
        <v>30</v>
      </c>
      <c r="V19" s="165">
        <f t="shared" si="6"/>
        <v>0</v>
      </c>
      <c r="W19" s="164">
        <f t="shared" si="6"/>
        <v>0</v>
      </c>
      <c r="X19" s="71">
        <f t="shared" si="7"/>
        <v>0</v>
      </c>
      <c r="Y19" s="92"/>
      <c r="Z19" s="195">
        <f t="shared" si="8"/>
        <v>0</v>
      </c>
      <c r="AA19" s="111"/>
      <c r="AB19" s="96"/>
      <c r="AC19" s="200">
        <f t="shared" si="9"/>
        <v>0</v>
      </c>
      <c r="AD19" s="99"/>
      <c r="AE19" s="102"/>
      <c r="AF19" s="96"/>
      <c r="AG19" s="200">
        <f t="shared" si="10"/>
        <v>0</v>
      </c>
      <c r="AH19" s="99"/>
      <c r="AI19" s="102"/>
    </row>
    <row r="20" spans="2:38" x14ac:dyDescent="0.25">
      <c r="B20" s="18" t="s">
        <v>31</v>
      </c>
      <c r="C20" s="165">
        <f t="shared" si="2"/>
        <v>0</v>
      </c>
      <c r="D20" s="222">
        <f t="shared" si="3"/>
        <v>0</v>
      </c>
      <c r="E20" s="141">
        <f t="shared" si="4"/>
        <v>0</v>
      </c>
      <c r="F20" s="238">
        <f t="shared" si="0"/>
        <v>0</v>
      </c>
      <c r="G20" s="164">
        <f t="shared" si="0"/>
        <v>0</v>
      </c>
      <c r="H20" s="71">
        <f t="shared" si="0"/>
        <v>0</v>
      </c>
      <c r="I20" s="165">
        <f t="shared" si="1"/>
        <v>0</v>
      </c>
      <c r="J20" s="164">
        <f t="shared" si="1"/>
        <v>0</v>
      </c>
      <c r="K20" s="71">
        <f t="shared" si="1"/>
        <v>0</v>
      </c>
      <c r="L20" s="96"/>
      <c r="M20" s="200">
        <f t="shared" si="5"/>
        <v>0</v>
      </c>
      <c r="N20" s="235"/>
      <c r="U20" s="18" t="s">
        <v>31</v>
      </c>
      <c r="V20" s="165">
        <f t="shared" si="6"/>
        <v>0</v>
      </c>
      <c r="W20" s="164">
        <f t="shared" si="6"/>
        <v>0</v>
      </c>
      <c r="X20" s="71">
        <f t="shared" si="7"/>
        <v>0</v>
      </c>
      <c r="Y20" s="92"/>
      <c r="Z20" s="195">
        <f t="shared" si="8"/>
        <v>0</v>
      </c>
      <c r="AA20" s="111"/>
      <c r="AB20" s="96"/>
      <c r="AC20" s="200">
        <f t="shared" si="9"/>
        <v>0</v>
      </c>
      <c r="AD20" s="99"/>
      <c r="AE20" s="102"/>
      <c r="AF20" s="96"/>
      <c r="AG20" s="200">
        <f t="shared" si="10"/>
        <v>0</v>
      </c>
      <c r="AH20" s="99"/>
      <c r="AI20" s="102"/>
    </row>
    <row r="21" spans="2:38" x14ac:dyDescent="0.25">
      <c r="B21" s="18" t="s">
        <v>32</v>
      </c>
      <c r="C21" s="165">
        <f t="shared" si="2"/>
        <v>0</v>
      </c>
      <c r="D21" s="222">
        <f t="shared" si="3"/>
        <v>0</v>
      </c>
      <c r="E21" s="141">
        <f t="shared" si="4"/>
        <v>0</v>
      </c>
      <c r="F21" s="238">
        <f t="shared" si="0"/>
        <v>0</v>
      </c>
      <c r="G21" s="164">
        <f t="shared" si="0"/>
        <v>0</v>
      </c>
      <c r="H21" s="71">
        <f t="shared" si="0"/>
        <v>0</v>
      </c>
      <c r="I21" s="165">
        <f t="shared" si="1"/>
        <v>0</v>
      </c>
      <c r="J21" s="164">
        <f t="shared" si="1"/>
        <v>0</v>
      </c>
      <c r="K21" s="71">
        <f t="shared" si="1"/>
        <v>0</v>
      </c>
      <c r="L21" s="96"/>
      <c r="M21" s="200">
        <f t="shared" si="5"/>
        <v>0</v>
      </c>
      <c r="N21" s="235"/>
      <c r="S21" s="84"/>
      <c r="U21" s="18" t="s">
        <v>32</v>
      </c>
      <c r="V21" s="165">
        <f t="shared" si="6"/>
        <v>0</v>
      </c>
      <c r="W21" s="164">
        <f t="shared" si="6"/>
        <v>0</v>
      </c>
      <c r="X21" s="71">
        <f t="shared" si="7"/>
        <v>0</v>
      </c>
      <c r="Y21" s="92"/>
      <c r="Z21" s="195">
        <f t="shared" si="8"/>
        <v>0</v>
      </c>
      <c r="AA21" s="111"/>
      <c r="AB21" s="96"/>
      <c r="AC21" s="200">
        <f t="shared" si="9"/>
        <v>0</v>
      </c>
      <c r="AD21" s="99"/>
      <c r="AE21" s="102"/>
      <c r="AF21" s="96"/>
      <c r="AG21" s="200">
        <f t="shared" si="10"/>
        <v>0</v>
      </c>
      <c r="AH21" s="99"/>
      <c r="AI21" s="102"/>
    </row>
    <row r="22" spans="2:38" ht="15" customHeight="1" thickBot="1" x14ac:dyDescent="0.3">
      <c r="B22" s="19" t="s">
        <v>33</v>
      </c>
      <c r="C22" s="169">
        <f t="shared" si="2"/>
        <v>0</v>
      </c>
      <c r="D22" s="223">
        <f t="shared" si="3"/>
        <v>0</v>
      </c>
      <c r="E22" s="142">
        <f t="shared" si="4"/>
        <v>0</v>
      </c>
      <c r="F22" s="239">
        <f t="shared" si="0"/>
        <v>0</v>
      </c>
      <c r="G22" s="170">
        <f t="shared" si="0"/>
        <v>0</v>
      </c>
      <c r="H22" s="72">
        <f t="shared" si="0"/>
        <v>0</v>
      </c>
      <c r="I22" s="169">
        <f t="shared" si="1"/>
        <v>0</v>
      </c>
      <c r="J22" s="170">
        <f t="shared" si="1"/>
        <v>0</v>
      </c>
      <c r="K22" s="72">
        <f t="shared" si="1"/>
        <v>0</v>
      </c>
      <c r="L22" s="97"/>
      <c r="M22" s="201">
        <f t="shared" si="5"/>
        <v>0</v>
      </c>
      <c r="N22" s="236"/>
      <c r="U22" s="19" t="s">
        <v>33</v>
      </c>
      <c r="V22" s="169">
        <f t="shared" si="6"/>
        <v>0</v>
      </c>
      <c r="W22" s="170">
        <f t="shared" si="6"/>
        <v>0</v>
      </c>
      <c r="X22" s="72">
        <f t="shared" si="7"/>
        <v>0</v>
      </c>
      <c r="Y22" s="93"/>
      <c r="Z22" s="196">
        <f t="shared" si="8"/>
        <v>0</v>
      </c>
      <c r="AA22" s="112"/>
      <c r="AB22" s="97"/>
      <c r="AC22" s="201">
        <f t="shared" si="9"/>
        <v>0</v>
      </c>
      <c r="AD22" s="100"/>
      <c r="AE22" s="103"/>
      <c r="AF22" s="116"/>
      <c r="AG22" s="225">
        <f t="shared" si="10"/>
        <v>0</v>
      </c>
      <c r="AH22" s="117"/>
      <c r="AI22" s="118"/>
    </row>
    <row r="23" spans="2:38" ht="15" customHeight="1" thickBot="1" x14ac:dyDescent="0.3">
      <c r="B23" s="19" t="s">
        <v>34</v>
      </c>
      <c r="C23" s="242">
        <f>F23-I23-L23</f>
        <v>0</v>
      </c>
      <c r="D23" s="243">
        <f>SQRT(G23^2+J23^2+M23^2)</f>
        <v>0</v>
      </c>
      <c r="E23" s="143">
        <f t="shared" si="4"/>
        <v>0</v>
      </c>
      <c r="F23" s="239">
        <f t="shared" si="0"/>
        <v>0</v>
      </c>
      <c r="G23" s="170">
        <f t="shared" si="0"/>
        <v>0</v>
      </c>
      <c r="H23" s="72">
        <f t="shared" si="0"/>
        <v>0</v>
      </c>
      <c r="I23" s="169">
        <f t="shared" si="1"/>
        <v>0</v>
      </c>
      <c r="J23" s="170">
        <f t="shared" si="1"/>
        <v>0</v>
      </c>
      <c r="K23" s="72">
        <f t="shared" si="1"/>
        <v>0</v>
      </c>
      <c r="L23" s="169">
        <f>SUM(L11:L22)</f>
        <v>0</v>
      </c>
      <c r="M23" s="223">
        <f>SUM(M11:M22)</f>
        <v>0</v>
      </c>
      <c r="N23" s="143">
        <f t="shared" ref="N23" si="11">IF(L23&gt;0,M23/L23*100,0)</f>
        <v>0</v>
      </c>
      <c r="U23" s="19" t="s">
        <v>34</v>
      </c>
      <c r="V23" s="172">
        <f>SUM(V11:V22)</f>
        <v>0</v>
      </c>
      <c r="W23" s="173">
        <f t="shared" si="6"/>
        <v>0</v>
      </c>
      <c r="X23" s="77">
        <f t="shared" si="7"/>
        <v>0</v>
      </c>
      <c r="Y23" s="197">
        <f>SUM(Y11:Y22)</f>
        <v>0</v>
      </c>
      <c r="Z23" s="244">
        <f>SUM(Z11:Z22)</f>
        <v>0</v>
      </c>
      <c r="AA23" s="143">
        <f t="shared" ref="AA23" si="12">IF(Y23&gt;0,Z23/Y23*100,0)</f>
        <v>0</v>
      </c>
      <c r="AB23" s="202">
        <f>SUM(AB11:AB22)</f>
        <v>0</v>
      </c>
      <c r="AC23" s="198">
        <f>SUM(AC11:AC22)</f>
        <v>0</v>
      </c>
      <c r="AD23" s="66"/>
      <c r="AE23" s="83"/>
      <c r="AF23" s="197">
        <f>SUM(AF11:AF22)</f>
        <v>0</v>
      </c>
      <c r="AG23" s="198">
        <f>SUM(AG11:AG22)</f>
        <v>0</v>
      </c>
      <c r="AH23" s="66"/>
      <c r="AI23" s="83"/>
    </row>
    <row r="26" spans="2:38" ht="24" customHeight="1" thickBot="1" x14ac:dyDescent="0.3"/>
    <row r="27" spans="2:38" ht="20.25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38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38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38" ht="15.75" thickBot="1" x14ac:dyDescent="0.3">
      <c r="U30" s="21"/>
      <c r="V30" s="28" t="s">
        <v>39</v>
      </c>
      <c r="W30" s="29" t="s">
        <v>39</v>
      </c>
      <c r="X30" s="26" t="s">
        <v>21</v>
      </c>
      <c r="Y30" s="28" t="s">
        <v>39</v>
      </c>
      <c r="Z30" s="29" t="s">
        <v>39</v>
      </c>
      <c r="AA30" s="29" t="s">
        <v>21</v>
      </c>
      <c r="AB30" s="28" t="s">
        <v>39</v>
      </c>
      <c r="AC30" s="29" t="s">
        <v>39</v>
      </c>
      <c r="AD30" s="29" t="s">
        <v>21</v>
      </c>
      <c r="AE30" s="30" t="s">
        <v>46</v>
      </c>
      <c r="AF30" s="28" t="s">
        <v>39</v>
      </c>
      <c r="AG30" s="29" t="s">
        <v>39</v>
      </c>
      <c r="AH30" s="29" t="s">
        <v>21</v>
      </c>
      <c r="AI30" s="30" t="s">
        <v>46</v>
      </c>
      <c r="AK30" s="41"/>
    </row>
    <row r="31" spans="2:38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23"/>
      <c r="Z31" s="240">
        <f>AA31/100*Y31</f>
        <v>0</v>
      </c>
      <c r="AA31" s="110"/>
      <c r="AB31" s="95"/>
      <c r="AC31" s="199">
        <f>ABS(AD31/100*AB31)</f>
        <v>0</v>
      </c>
      <c r="AD31" s="98"/>
      <c r="AE31" s="101"/>
      <c r="AF31" s="95"/>
      <c r="AG31" s="199">
        <f>AH31/100*AF31</f>
        <v>0</v>
      </c>
      <c r="AH31" s="98"/>
      <c r="AI31" s="101"/>
      <c r="AK31" s="41"/>
    </row>
    <row r="32" spans="2:38" x14ac:dyDescent="0.25">
      <c r="U32" s="18" t="s">
        <v>23</v>
      </c>
      <c r="V32" s="165">
        <f t="shared" ref="V32:W43" si="13">Y32+AB32+AF32</f>
        <v>0</v>
      </c>
      <c r="W32" s="164">
        <f t="shared" si="13"/>
        <v>0</v>
      </c>
      <c r="X32" s="71">
        <f t="shared" ref="X32:X43" si="14">IF(V32&gt;0,W32/V32*100,0)</f>
        <v>0</v>
      </c>
      <c r="Y32" s="92"/>
      <c r="Z32" s="195">
        <f t="shared" ref="Z32:Z42" si="15">AA32/100*Y32</f>
        <v>0</v>
      </c>
      <c r="AA32" s="111"/>
      <c r="AB32" s="96"/>
      <c r="AC32" s="200">
        <f t="shared" ref="AC32:AC42" si="16">ABS(AD32/100*AB32)</f>
        <v>0</v>
      </c>
      <c r="AD32" s="99"/>
      <c r="AE32" s="102"/>
      <c r="AF32" s="96"/>
      <c r="AG32" s="200">
        <f t="shared" ref="AG32:AG42" si="17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13"/>
        <v>0</v>
      </c>
      <c r="W33" s="164">
        <f t="shared" si="13"/>
        <v>0</v>
      </c>
      <c r="X33" s="71">
        <f t="shared" si="14"/>
        <v>0</v>
      </c>
      <c r="Y33" s="92"/>
      <c r="Z33" s="195">
        <f t="shared" si="15"/>
        <v>0</v>
      </c>
      <c r="AA33" s="111"/>
      <c r="AB33" s="96"/>
      <c r="AC33" s="200">
        <f t="shared" si="16"/>
        <v>0</v>
      </c>
      <c r="AD33" s="99"/>
      <c r="AE33" s="102"/>
      <c r="AF33" s="96"/>
      <c r="AG33" s="200">
        <f t="shared" si="17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13"/>
        <v>0</v>
      </c>
      <c r="W34" s="164">
        <f t="shared" si="13"/>
        <v>0</v>
      </c>
      <c r="X34" s="71">
        <f t="shared" si="14"/>
        <v>0</v>
      </c>
      <c r="Y34" s="92"/>
      <c r="Z34" s="195">
        <f t="shared" si="15"/>
        <v>0</v>
      </c>
      <c r="AA34" s="111"/>
      <c r="AB34" s="96"/>
      <c r="AC34" s="200">
        <f t="shared" si="16"/>
        <v>0</v>
      </c>
      <c r="AD34" s="99"/>
      <c r="AE34" s="102"/>
      <c r="AF34" s="96"/>
      <c r="AG34" s="200">
        <f t="shared" si="17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13"/>
        <v>0</v>
      </c>
      <c r="W35" s="164">
        <f t="shared" si="13"/>
        <v>0</v>
      </c>
      <c r="X35" s="71">
        <f t="shared" si="14"/>
        <v>0</v>
      </c>
      <c r="Y35" s="92"/>
      <c r="Z35" s="195">
        <f t="shared" si="15"/>
        <v>0</v>
      </c>
      <c r="AA35" s="111"/>
      <c r="AB35" s="96"/>
      <c r="AC35" s="200">
        <f t="shared" si="16"/>
        <v>0</v>
      </c>
      <c r="AD35" s="99"/>
      <c r="AE35" s="102"/>
      <c r="AF35" s="96"/>
      <c r="AG35" s="200">
        <f t="shared" si="17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13"/>
        <v>0</v>
      </c>
      <c r="W36" s="164">
        <f t="shared" si="13"/>
        <v>0</v>
      </c>
      <c r="X36" s="71">
        <f t="shared" si="14"/>
        <v>0</v>
      </c>
      <c r="Y36" s="92"/>
      <c r="Z36" s="195">
        <f t="shared" si="15"/>
        <v>0</v>
      </c>
      <c r="AA36" s="111"/>
      <c r="AB36" s="96"/>
      <c r="AC36" s="200">
        <f t="shared" si="16"/>
        <v>0</v>
      </c>
      <c r="AD36" s="99"/>
      <c r="AE36" s="102"/>
      <c r="AF36" s="96"/>
      <c r="AG36" s="200">
        <f t="shared" si="17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13"/>
        <v>0</v>
      </c>
      <c r="W37" s="164">
        <f t="shared" si="13"/>
        <v>0</v>
      </c>
      <c r="X37" s="71">
        <f t="shared" si="14"/>
        <v>0</v>
      </c>
      <c r="Y37" s="92"/>
      <c r="Z37" s="195">
        <f t="shared" si="15"/>
        <v>0</v>
      </c>
      <c r="AA37" s="111"/>
      <c r="AB37" s="96"/>
      <c r="AC37" s="200">
        <f t="shared" si="16"/>
        <v>0</v>
      </c>
      <c r="AD37" s="99"/>
      <c r="AE37" s="102"/>
      <c r="AF37" s="96"/>
      <c r="AG37" s="200">
        <f t="shared" si="17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13"/>
        <v>0</v>
      </c>
      <c r="W38" s="164">
        <f t="shared" si="13"/>
        <v>0</v>
      </c>
      <c r="X38" s="71">
        <f t="shared" si="14"/>
        <v>0</v>
      </c>
      <c r="Y38" s="92"/>
      <c r="Z38" s="195">
        <f t="shared" si="15"/>
        <v>0</v>
      </c>
      <c r="AA38" s="111"/>
      <c r="AB38" s="96"/>
      <c r="AC38" s="200">
        <f t="shared" si="16"/>
        <v>0</v>
      </c>
      <c r="AD38" s="99"/>
      <c r="AE38" s="102"/>
      <c r="AF38" s="96"/>
      <c r="AG38" s="200">
        <f t="shared" si="17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13"/>
        <v>0</v>
      </c>
      <c r="W39" s="164">
        <f t="shared" si="13"/>
        <v>0</v>
      </c>
      <c r="X39" s="71">
        <f t="shared" si="14"/>
        <v>0</v>
      </c>
      <c r="Y39" s="92"/>
      <c r="Z39" s="195">
        <f t="shared" si="15"/>
        <v>0</v>
      </c>
      <c r="AA39" s="111"/>
      <c r="AB39" s="96"/>
      <c r="AC39" s="200">
        <f t="shared" si="16"/>
        <v>0</v>
      </c>
      <c r="AD39" s="99"/>
      <c r="AE39" s="102"/>
      <c r="AF39" s="96"/>
      <c r="AG39" s="200">
        <f t="shared" si="17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13"/>
        <v>0</v>
      </c>
      <c r="W40" s="164">
        <f t="shared" si="13"/>
        <v>0</v>
      </c>
      <c r="X40" s="71">
        <f t="shared" si="14"/>
        <v>0</v>
      </c>
      <c r="Y40" s="92"/>
      <c r="Z40" s="195">
        <f t="shared" si="15"/>
        <v>0</v>
      </c>
      <c r="AA40" s="111"/>
      <c r="AB40" s="96"/>
      <c r="AC40" s="200">
        <f t="shared" si="16"/>
        <v>0</v>
      </c>
      <c r="AD40" s="99"/>
      <c r="AE40" s="102"/>
      <c r="AF40" s="96"/>
      <c r="AG40" s="200">
        <f t="shared" si="17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13"/>
        <v>0</v>
      </c>
      <c r="W41" s="164">
        <f t="shared" si="13"/>
        <v>0</v>
      </c>
      <c r="X41" s="71">
        <f t="shared" si="14"/>
        <v>0</v>
      </c>
      <c r="Y41" s="92"/>
      <c r="Z41" s="195">
        <f t="shared" si="15"/>
        <v>0</v>
      </c>
      <c r="AA41" s="111"/>
      <c r="AB41" s="96"/>
      <c r="AC41" s="200">
        <f t="shared" si="16"/>
        <v>0</v>
      </c>
      <c r="AD41" s="99"/>
      <c r="AE41" s="102"/>
      <c r="AF41" s="96"/>
      <c r="AG41" s="200">
        <f t="shared" si="17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13"/>
        <v>0</v>
      </c>
      <c r="W42" s="170">
        <f t="shared" si="13"/>
        <v>0</v>
      </c>
      <c r="X42" s="72">
        <f t="shared" si="14"/>
        <v>0</v>
      </c>
      <c r="Y42" s="93"/>
      <c r="Z42" s="196">
        <f t="shared" si="15"/>
        <v>0</v>
      </c>
      <c r="AA42" s="112"/>
      <c r="AB42" s="97"/>
      <c r="AC42" s="201">
        <f t="shared" si="16"/>
        <v>0</v>
      </c>
      <c r="AD42" s="100"/>
      <c r="AE42" s="103"/>
      <c r="AF42" s="116"/>
      <c r="AG42" s="225">
        <f t="shared" si="17"/>
        <v>0</v>
      </c>
      <c r="AH42" s="117"/>
      <c r="AI42" s="118"/>
    </row>
    <row r="43" spans="21:37" ht="15.75" thickBot="1" x14ac:dyDescent="0.3">
      <c r="U43" s="19" t="s">
        <v>34</v>
      </c>
      <c r="V43" s="172">
        <f>SUM(V31:V42)</f>
        <v>0</v>
      </c>
      <c r="W43" s="173">
        <f t="shared" si="13"/>
        <v>0</v>
      </c>
      <c r="X43" s="77">
        <f t="shared" si="14"/>
        <v>0</v>
      </c>
      <c r="Y43" s="197">
        <f>SUM(Y31:Y42)</f>
        <v>0</v>
      </c>
      <c r="Z43" s="244">
        <f>SUM(Z31:Z42)</f>
        <v>0</v>
      </c>
      <c r="AA43" s="143">
        <f t="shared" ref="AA43" si="18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197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JBAGNk7+9XcZbGCwlYprZGRD+FkO5TdvK0wKTKEBuap8osOuXSxXDn5fv9Db7jy7wLsaWSK9Ql80W7QZHzdqUQ==" saltValue="Ah52WxmU3R9idCtrqhs98w==" spinCount="100000" sheet="1" scenarios="1"/>
  <mergeCells count="17">
    <mergeCell ref="V27:AI27"/>
    <mergeCell ref="V28:X28"/>
    <mergeCell ref="Y28:AA28"/>
    <mergeCell ref="AB28:AE28"/>
    <mergeCell ref="AF28:AI28"/>
    <mergeCell ref="E3:H3"/>
    <mergeCell ref="Y3:AC3"/>
    <mergeCell ref="C7:N7"/>
    <mergeCell ref="V7:AI7"/>
    <mergeCell ref="C8:E8"/>
    <mergeCell ref="F8:H8"/>
    <mergeCell ref="I8:K8"/>
    <mergeCell ref="L8:N8"/>
    <mergeCell ref="V8:X8"/>
    <mergeCell ref="Y8:AA8"/>
    <mergeCell ref="AB8:AE8"/>
    <mergeCell ref="AF8:AI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80C1-2DA5-4504-9138-72A86E0B413A}">
  <sheetPr>
    <tabColor rgb="FFD9B3FF"/>
  </sheetPr>
  <dimension ref="B1:E44"/>
  <sheetViews>
    <sheetView zoomScaleNormal="100" workbookViewId="0">
      <selection activeCell="C3" sqref="C3:E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3" max="3" width="18.28515625" customWidth="1"/>
    <col min="4" max="4" width="19.140625" customWidth="1"/>
  </cols>
  <sheetData>
    <row r="1" spans="2:5" s="261" customFormat="1" ht="18.75" x14ac:dyDescent="0.3">
      <c r="B1" s="261" t="str">
        <f>Hovedark!B1</f>
        <v>Rapportering av CO2-Utslippsmålinger, versjon 1.0</v>
      </c>
    </row>
    <row r="2" spans="2:5" ht="15.75" thickBot="1" x14ac:dyDescent="0.3"/>
    <row r="3" spans="2:5" ht="32.25" thickBot="1" x14ac:dyDescent="0.55000000000000004">
      <c r="B3" s="3" t="s">
        <v>72</v>
      </c>
      <c r="C3" s="341" t="s">
        <v>73</v>
      </c>
      <c r="D3" s="342"/>
      <c r="E3" s="343"/>
    </row>
    <row r="4" spans="2:5" ht="15" customHeight="1" thickBot="1" x14ac:dyDescent="0.3"/>
    <row r="5" spans="2:5" ht="32.25" thickBot="1" x14ac:dyDescent="0.55000000000000004">
      <c r="B5" s="3" t="s">
        <v>11</v>
      </c>
      <c r="C5" s="54">
        <f>Hovedark!E5</f>
        <v>2025</v>
      </c>
    </row>
    <row r="6" spans="2:5" ht="15" customHeight="1" thickBot="1" x14ac:dyDescent="0.55000000000000004">
      <c r="B6" s="3"/>
    </row>
    <row r="7" spans="2:5" ht="26.25" customHeight="1" thickBot="1" x14ac:dyDescent="0.4">
      <c r="C7" s="334" t="s">
        <v>67</v>
      </c>
      <c r="D7" s="339"/>
      <c r="E7" s="340"/>
    </row>
    <row r="8" spans="2:5" ht="18.75" x14ac:dyDescent="0.3">
      <c r="B8" s="6" t="s">
        <v>12</v>
      </c>
      <c r="C8" s="344" t="s">
        <v>37</v>
      </c>
      <c r="D8" s="345"/>
      <c r="E8" s="346"/>
    </row>
    <row r="9" spans="2:5" x14ac:dyDescent="0.25">
      <c r="B9" s="7"/>
      <c r="C9" s="144" t="s">
        <v>18</v>
      </c>
      <c r="D9" s="147" t="s">
        <v>38</v>
      </c>
      <c r="E9" s="146"/>
    </row>
    <row r="10" spans="2:5" ht="15.75" thickBot="1" x14ac:dyDescent="0.3">
      <c r="B10" s="21"/>
      <c r="C10" s="150" t="s">
        <v>39</v>
      </c>
      <c r="D10" s="148" t="s">
        <v>39</v>
      </c>
      <c r="E10" s="149" t="s">
        <v>21</v>
      </c>
    </row>
    <row r="11" spans="2:5" x14ac:dyDescent="0.25">
      <c r="B11" s="20" t="s">
        <v>22</v>
      </c>
      <c r="C11" s="119"/>
      <c r="D11" s="160">
        <f>C11*E11/100</f>
        <v>0</v>
      </c>
      <c r="E11" s="124"/>
    </row>
    <row r="12" spans="2:5" x14ac:dyDescent="0.25">
      <c r="B12" s="18" t="s">
        <v>23</v>
      </c>
      <c r="C12" s="96"/>
      <c r="D12" s="164">
        <f t="shared" ref="D12:D22" si="0">C12*E12/100</f>
        <v>0</v>
      </c>
      <c r="E12" s="125"/>
    </row>
    <row r="13" spans="2:5" x14ac:dyDescent="0.25">
      <c r="B13" s="18" t="s">
        <v>24</v>
      </c>
      <c r="C13" s="96"/>
      <c r="D13" s="164">
        <f t="shared" si="0"/>
        <v>0</v>
      </c>
      <c r="E13" s="125"/>
    </row>
    <row r="14" spans="2:5" x14ac:dyDescent="0.25">
      <c r="B14" s="18" t="s">
        <v>25</v>
      </c>
      <c r="C14" s="96"/>
      <c r="D14" s="164">
        <f t="shared" si="0"/>
        <v>0</v>
      </c>
      <c r="E14" s="125"/>
    </row>
    <row r="15" spans="2:5" x14ac:dyDescent="0.25">
      <c r="B15" s="18" t="s">
        <v>26</v>
      </c>
      <c r="C15" s="96"/>
      <c r="D15" s="164">
        <f t="shared" si="0"/>
        <v>0</v>
      </c>
      <c r="E15" s="125"/>
    </row>
    <row r="16" spans="2:5" x14ac:dyDescent="0.25">
      <c r="B16" s="18" t="s">
        <v>27</v>
      </c>
      <c r="C16" s="96"/>
      <c r="D16" s="164">
        <f t="shared" si="0"/>
        <v>0</v>
      </c>
      <c r="E16" s="125"/>
    </row>
    <row r="17" spans="2:5" x14ac:dyDescent="0.25">
      <c r="B17" s="18" t="s">
        <v>28</v>
      </c>
      <c r="C17" s="96"/>
      <c r="D17" s="164">
        <f t="shared" si="0"/>
        <v>0</v>
      </c>
      <c r="E17" s="125"/>
    </row>
    <row r="18" spans="2:5" x14ac:dyDescent="0.25">
      <c r="B18" s="18" t="s">
        <v>29</v>
      </c>
      <c r="C18" s="96"/>
      <c r="D18" s="164">
        <f t="shared" si="0"/>
        <v>0</v>
      </c>
      <c r="E18" s="125"/>
    </row>
    <row r="19" spans="2:5" x14ac:dyDescent="0.25">
      <c r="B19" s="18" t="s">
        <v>30</v>
      </c>
      <c r="C19" s="96"/>
      <c r="D19" s="164">
        <f t="shared" si="0"/>
        <v>0</v>
      </c>
      <c r="E19" s="125"/>
    </row>
    <row r="20" spans="2:5" x14ac:dyDescent="0.25">
      <c r="B20" s="18" t="s">
        <v>31</v>
      </c>
      <c r="C20" s="96"/>
      <c r="D20" s="164">
        <f t="shared" si="0"/>
        <v>0</v>
      </c>
      <c r="E20" s="125"/>
    </row>
    <row r="21" spans="2:5" x14ac:dyDescent="0.25">
      <c r="B21" s="18" t="s">
        <v>32</v>
      </c>
      <c r="C21" s="96"/>
      <c r="D21" s="164">
        <f t="shared" si="0"/>
        <v>0</v>
      </c>
      <c r="E21" s="125"/>
    </row>
    <row r="22" spans="2:5" ht="15" customHeight="1" thickBot="1" x14ac:dyDescent="0.3">
      <c r="B22" s="19" t="s">
        <v>33</v>
      </c>
      <c r="C22" s="96"/>
      <c r="D22" s="170">
        <f t="shared" si="0"/>
        <v>0</v>
      </c>
      <c r="E22" s="126"/>
    </row>
    <row r="23" spans="2:5" ht="15" customHeight="1" thickBot="1" x14ac:dyDescent="0.3">
      <c r="B23" s="19" t="s">
        <v>34</v>
      </c>
      <c r="C23" s="242">
        <f>SUM(C11:C22)</f>
        <v>0</v>
      </c>
      <c r="D23" s="247">
        <f>SUM(D11:D22)</f>
        <v>0</v>
      </c>
      <c r="E23" s="90">
        <f>IF(C23&gt;0,D23/C23*100,0)</f>
        <v>0</v>
      </c>
    </row>
    <row r="44" ht="24" customHeight="1" x14ac:dyDescent="0.25"/>
  </sheetData>
  <sheetProtection algorithmName="SHA-512" hashValue="wyfdyBgp3Ck4Yl2vHrJcUwXCSDiLflAboZPE6aMIpOkfC55Z/oQMdI0Nb9mWAKkbPM/kEzM71vpgcPsnHXyi6g==" saltValue="M2XQPH9xN655AfMqQdePcw==" spinCount="100000" sheet="1" scenarios="1"/>
  <mergeCells count="3">
    <mergeCell ref="C7:E7"/>
    <mergeCell ref="C3:E3"/>
    <mergeCell ref="C8:E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72F7-311C-4661-84B3-761817F5278C}">
  <sheetPr>
    <tabColor rgb="FFD9B3FF"/>
  </sheetPr>
  <dimension ref="B1:AP45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42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42" ht="15.75" thickBot="1" x14ac:dyDescent="0.3"/>
    <row r="3" spans="2:42" ht="32.25" thickBot="1" x14ac:dyDescent="0.55000000000000004">
      <c r="B3" s="3" t="s">
        <v>40</v>
      </c>
      <c r="E3" s="347" t="str">
        <f>IF('Fakkelstasjon 1'!E3="","",'Fakkelstasjon 1'!E3)</f>
        <v>HP fakkel</v>
      </c>
      <c r="F3" s="348"/>
      <c r="G3" s="348"/>
      <c r="H3" s="348"/>
      <c r="I3" s="297"/>
      <c r="U3" s="3" t="s">
        <v>40</v>
      </c>
      <c r="Y3" s="323" t="str">
        <f>IF(E3="","",E3)</f>
        <v>HP fakkel</v>
      </c>
      <c r="Z3" s="324"/>
      <c r="AA3" s="324"/>
      <c r="AB3" s="324"/>
      <c r="AC3" s="325"/>
    </row>
    <row r="4" spans="2:42" ht="15" customHeight="1" thickBot="1" x14ac:dyDescent="0.55000000000000004">
      <c r="G4" s="4"/>
    </row>
    <row r="5" spans="2:42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42" ht="15" customHeight="1" thickBot="1" x14ac:dyDescent="0.55000000000000004">
      <c r="B6" s="3"/>
      <c r="F6" s="4"/>
      <c r="G6" s="4"/>
    </row>
    <row r="7" spans="2:42" ht="24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74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30"/>
    </row>
    <row r="8" spans="2:42" ht="18.75" x14ac:dyDescent="0.3">
      <c r="B8" s="6" t="s">
        <v>12</v>
      </c>
      <c r="C8" s="331" t="s">
        <v>37</v>
      </c>
      <c r="D8" s="332"/>
      <c r="E8" s="333"/>
      <c r="F8" s="298" t="s">
        <v>74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62</v>
      </c>
      <c r="AG8" s="299"/>
      <c r="AH8" s="300"/>
      <c r="AI8" s="298" t="s">
        <v>63</v>
      </c>
      <c r="AJ8" s="299"/>
      <c r="AK8" s="300"/>
      <c r="AL8" s="304"/>
      <c r="AM8" s="298" t="s">
        <v>44</v>
      </c>
      <c r="AN8" s="299"/>
      <c r="AO8" s="300"/>
      <c r="AP8" s="304"/>
    </row>
    <row r="9" spans="2:42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4" t="s">
        <v>18</v>
      </c>
      <c r="AJ9" s="44" t="s">
        <v>38</v>
      </c>
      <c r="AK9" s="26"/>
      <c r="AL9" s="25" t="s">
        <v>45</v>
      </c>
      <c r="AM9" s="24" t="s">
        <v>18</v>
      </c>
      <c r="AN9" s="44" t="s">
        <v>38</v>
      </c>
      <c r="AO9" s="26"/>
      <c r="AP9" s="25" t="s">
        <v>45</v>
      </c>
    </row>
    <row r="10" spans="2:42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8" t="s">
        <v>39</v>
      </c>
      <c r="W10" s="29" t="s">
        <v>39</v>
      </c>
      <c r="X10" s="29" t="s">
        <v>21</v>
      </c>
      <c r="Y10" s="24" t="s">
        <v>39</v>
      </c>
      <c r="Z10" s="26" t="s">
        <v>39</v>
      </c>
      <c r="AA10" s="26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4" t="s">
        <v>39</v>
      </c>
      <c r="AG10" s="26" t="s">
        <v>39</v>
      </c>
      <c r="AH10" s="26" t="s">
        <v>21</v>
      </c>
      <c r="AI10" s="28" t="s">
        <v>39</v>
      </c>
      <c r="AJ10" s="29" t="s">
        <v>39</v>
      </c>
      <c r="AK10" s="29" t="s">
        <v>21</v>
      </c>
      <c r="AL10" s="30" t="s">
        <v>46</v>
      </c>
      <c r="AM10" s="28" t="s">
        <v>39</v>
      </c>
      <c r="AN10" s="29" t="s">
        <v>39</v>
      </c>
      <c r="AO10" s="29" t="s">
        <v>21</v>
      </c>
      <c r="AP10" s="30" t="s">
        <v>46</v>
      </c>
    </row>
    <row r="11" spans="2:42" x14ac:dyDescent="0.25">
      <c r="B11" s="20" t="s">
        <v>22</v>
      </c>
      <c r="C11" s="161">
        <f>F11-I11-L11</f>
        <v>0</v>
      </c>
      <c r="D11" s="160">
        <f>SQRT(G11^2+J11^2+M11^2)</f>
        <v>0</v>
      </c>
      <c r="E11" s="70">
        <f t="shared" ref="E11:E23" si="0">IF(C11&gt;0,D11/C11*100,0)</f>
        <v>0</v>
      </c>
      <c r="F11" s="237">
        <f>V11</f>
        <v>0</v>
      </c>
      <c r="G11" s="160">
        <f t="shared" ref="G11:H23" si="1">W11</f>
        <v>0</v>
      </c>
      <c r="H11" s="70">
        <f t="shared" si="1"/>
        <v>0</v>
      </c>
      <c r="I11" s="161">
        <f t="shared" ref="I11:I23" si="2">V31</f>
        <v>0</v>
      </c>
      <c r="J11" s="160">
        <f t="shared" ref="J11:J23" si="3">W31</f>
        <v>0</v>
      </c>
      <c r="K11" s="70">
        <f t="shared" ref="K11:K23" si="4">X31</f>
        <v>0</v>
      </c>
      <c r="L11" s="95"/>
      <c r="M11" s="31">
        <f>N11/100*L11</f>
        <v>0</v>
      </c>
      <c r="N11" s="106"/>
      <c r="U11" s="20" t="s">
        <v>22</v>
      </c>
      <c r="V11" s="249">
        <f>Y11+AB11+AF11+AI11+AM11</f>
        <v>0</v>
      </c>
      <c r="W11" s="250">
        <f>Z11+AC11+AG11+AJ11+AN11</f>
        <v>0</v>
      </c>
      <c r="X11" s="252">
        <f>IF(V11&gt;0,W11/V11*100,0)</f>
        <v>0</v>
      </c>
      <c r="Y11" s="119"/>
      <c r="Z11" s="220">
        <f>AA11/100*Y11</f>
        <v>0</v>
      </c>
      <c r="AA11" s="120"/>
      <c r="AB11" s="127"/>
      <c r="AC11" s="199">
        <f>ABS(AD11/100*AB11)</f>
        <v>0</v>
      </c>
      <c r="AD11" s="98"/>
      <c r="AE11" s="253"/>
      <c r="AF11" s="119"/>
      <c r="AG11" s="220">
        <f>AH11/100*AF11</f>
        <v>0</v>
      </c>
      <c r="AH11" s="120"/>
      <c r="AI11" s="127"/>
      <c r="AJ11" s="199">
        <f>ABS(AK11/100*AI11)</f>
        <v>0</v>
      </c>
      <c r="AK11" s="98"/>
      <c r="AL11" s="101"/>
      <c r="AM11" s="95"/>
      <c r="AN11" s="199">
        <f>AO11/100*AM11</f>
        <v>0</v>
      </c>
      <c r="AO11" s="98"/>
      <c r="AP11" s="101"/>
    </row>
    <row r="12" spans="2:42" x14ac:dyDescent="0.25">
      <c r="B12" s="18" t="s">
        <v>23</v>
      </c>
      <c r="C12" s="165">
        <f t="shared" ref="C12:C22" si="5">F12-I12-L12</f>
        <v>0</v>
      </c>
      <c r="D12" s="164">
        <f t="shared" ref="D12:D22" si="6">SQRT(G12^2+J12^2+M12^2)</f>
        <v>0</v>
      </c>
      <c r="E12" s="71">
        <f t="shared" si="0"/>
        <v>0</v>
      </c>
      <c r="F12" s="238">
        <f t="shared" ref="F12:F23" si="7">V12</f>
        <v>0</v>
      </c>
      <c r="G12" s="164">
        <f t="shared" si="1"/>
        <v>0</v>
      </c>
      <c r="H12" s="71">
        <f t="shared" si="1"/>
        <v>0</v>
      </c>
      <c r="I12" s="165">
        <f t="shared" si="2"/>
        <v>0</v>
      </c>
      <c r="J12" s="164">
        <f t="shared" si="3"/>
        <v>0</v>
      </c>
      <c r="K12" s="71">
        <f t="shared" si="4"/>
        <v>0</v>
      </c>
      <c r="L12" s="96"/>
      <c r="M12" s="32">
        <f t="shared" ref="M12:M22" si="8">N12/100*L12</f>
        <v>0</v>
      </c>
      <c r="N12" s="107"/>
      <c r="U12" s="18" t="s">
        <v>23</v>
      </c>
      <c r="V12" s="165">
        <f t="shared" ref="V12:V22" si="9">Y12+AB12+AF12+AI12+AM12</f>
        <v>0</v>
      </c>
      <c r="W12" s="164">
        <f t="shared" ref="W12:W23" si="10">Z12+AC12+AG12+AJ12+AN12</f>
        <v>0</v>
      </c>
      <c r="X12" s="75">
        <f t="shared" ref="X12:X23" si="11">IF(V12&gt;0,W12/V12*100,0)</f>
        <v>0</v>
      </c>
      <c r="Y12" s="96"/>
      <c r="Z12" s="200">
        <f t="shared" ref="Z12:Z22" si="12">AA12/100*Y12</f>
        <v>0</v>
      </c>
      <c r="AA12" s="107"/>
      <c r="AB12" s="128"/>
      <c r="AC12" s="200">
        <f t="shared" ref="AC12:AC22" si="13">ABS(AD12/100*AB12)</f>
        <v>0</v>
      </c>
      <c r="AD12" s="99"/>
      <c r="AE12" s="254"/>
      <c r="AF12" s="96"/>
      <c r="AG12" s="200">
        <f t="shared" ref="AG12:AG22" si="14">AH12/100*AF12</f>
        <v>0</v>
      </c>
      <c r="AH12" s="107"/>
      <c r="AI12" s="128"/>
      <c r="AJ12" s="200">
        <f t="shared" ref="AJ12:AJ22" si="15">ABS(AK12/100*AI12)</f>
        <v>0</v>
      </c>
      <c r="AK12" s="99"/>
      <c r="AL12" s="102"/>
      <c r="AM12" s="96"/>
      <c r="AN12" s="200">
        <f t="shared" ref="AN12:AN22" si="16">AO12/100*AM12</f>
        <v>0</v>
      </c>
      <c r="AO12" s="99"/>
      <c r="AP12" s="102"/>
    </row>
    <row r="13" spans="2:42" x14ac:dyDescent="0.25">
      <c r="B13" s="18" t="s">
        <v>24</v>
      </c>
      <c r="C13" s="165">
        <f t="shared" si="5"/>
        <v>0</v>
      </c>
      <c r="D13" s="164">
        <f t="shared" si="6"/>
        <v>0</v>
      </c>
      <c r="E13" s="71">
        <f t="shared" si="0"/>
        <v>0</v>
      </c>
      <c r="F13" s="238">
        <f t="shared" si="7"/>
        <v>0</v>
      </c>
      <c r="G13" s="164">
        <f t="shared" si="1"/>
        <v>0</v>
      </c>
      <c r="H13" s="71">
        <f t="shared" si="1"/>
        <v>0</v>
      </c>
      <c r="I13" s="165">
        <f t="shared" si="2"/>
        <v>0</v>
      </c>
      <c r="J13" s="164">
        <f t="shared" si="3"/>
        <v>0</v>
      </c>
      <c r="K13" s="71">
        <f t="shared" si="4"/>
        <v>0</v>
      </c>
      <c r="L13" s="96"/>
      <c r="M13" s="32">
        <f t="shared" si="8"/>
        <v>0</v>
      </c>
      <c r="N13" s="107"/>
      <c r="U13" s="18" t="s">
        <v>24</v>
      </c>
      <c r="V13" s="165">
        <f t="shared" si="9"/>
        <v>0</v>
      </c>
      <c r="W13" s="164">
        <f t="shared" si="10"/>
        <v>0</v>
      </c>
      <c r="X13" s="75">
        <f t="shared" si="11"/>
        <v>0</v>
      </c>
      <c r="Y13" s="96"/>
      <c r="Z13" s="200">
        <f t="shared" si="12"/>
        <v>0</v>
      </c>
      <c r="AA13" s="107"/>
      <c r="AB13" s="128"/>
      <c r="AC13" s="200">
        <f t="shared" si="13"/>
        <v>0</v>
      </c>
      <c r="AD13" s="99"/>
      <c r="AE13" s="254"/>
      <c r="AF13" s="96"/>
      <c r="AG13" s="200">
        <f t="shared" si="14"/>
        <v>0</v>
      </c>
      <c r="AH13" s="107"/>
      <c r="AI13" s="128"/>
      <c r="AJ13" s="200">
        <f t="shared" si="15"/>
        <v>0</v>
      </c>
      <c r="AK13" s="99"/>
      <c r="AL13" s="102"/>
      <c r="AM13" s="96"/>
      <c r="AN13" s="200">
        <f t="shared" si="16"/>
        <v>0</v>
      </c>
      <c r="AO13" s="99"/>
      <c r="AP13" s="102"/>
    </row>
    <row r="14" spans="2:42" x14ac:dyDescent="0.25">
      <c r="B14" s="18" t="s">
        <v>25</v>
      </c>
      <c r="C14" s="165">
        <f t="shared" si="5"/>
        <v>0</v>
      </c>
      <c r="D14" s="164">
        <f t="shared" si="6"/>
        <v>0</v>
      </c>
      <c r="E14" s="71">
        <f t="shared" si="0"/>
        <v>0</v>
      </c>
      <c r="F14" s="238">
        <f t="shared" si="7"/>
        <v>0</v>
      </c>
      <c r="G14" s="164">
        <f t="shared" si="1"/>
        <v>0</v>
      </c>
      <c r="H14" s="71">
        <f t="shared" si="1"/>
        <v>0</v>
      </c>
      <c r="I14" s="165">
        <f t="shared" si="2"/>
        <v>0</v>
      </c>
      <c r="J14" s="164">
        <f t="shared" si="3"/>
        <v>0</v>
      </c>
      <c r="K14" s="71">
        <f t="shared" si="4"/>
        <v>0</v>
      </c>
      <c r="L14" s="96"/>
      <c r="M14" s="32">
        <f t="shared" si="8"/>
        <v>0</v>
      </c>
      <c r="N14" s="107"/>
      <c r="U14" s="18" t="s">
        <v>25</v>
      </c>
      <c r="V14" s="165">
        <f t="shared" si="9"/>
        <v>0</v>
      </c>
      <c r="W14" s="164">
        <f t="shared" si="10"/>
        <v>0</v>
      </c>
      <c r="X14" s="75">
        <f t="shared" si="11"/>
        <v>0</v>
      </c>
      <c r="Y14" s="96"/>
      <c r="Z14" s="200">
        <f t="shared" si="12"/>
        <v>0</v>
      </c>
      <c r="AA14" s="107"/>
      <c r="AB14" s="128"/>
      <c r="AC14" s="200">
        <f t="shared" si="13"/>
        <v>0</v>
      </c>
      <c r="AD14" s="99"/>
      <c r="AE14" s="254"/>
      <c r="AF14" s="96"/>
      <c r="AG14" s="200">
        <f t="shared" si="14"/>
        <v>0</v>
      </c>
      <c r="AH14" s="107"/>
      <c r="AI14" s="128"/>
      <c r="AJ14" s="200">
        <f t="shared" si="15"/>
        <v>0</v>
      </c>
      <c r="AK14" s="99"/>
      <c r="AL14" s="102"/>
      <c r="AM14" s="96"/>
      <c r="AN14" s="200">
        <f t="shared" si="16"/>
        <v>0</v>
      </c>
      <c r="AO14" s="99"/>
      <c r="AP14" s="102"/>
    </row>
    <row r="15" spans="2:42" x14ac:dyDescent="0.25">
      <c r="B15" s="18" t="s">
        <v>26</v>
      </c>
      <c r="C15" s="165">
        <f t="shared" si="5"/>
        <v>0</v>
      </c>
      <c r="D15" s="164">
        <f t="shared" si="6"/>
        <v>0</v>
      </c>
      <c r="E15" s="71">
        <f t="shared" si="0"/>
        <v>0</v>
      </c>
      <c r="F15" s="238">
        <f t="shared" si="7"/>
        <v>0</v>
      </c>
      <c r="G15" s="164">
        <f t="shared" si="1"/>
        <v>0</v>
      </c>
      <c r="H15" s="71">
        <f t="shared" si="1"/>
        <v>0</v>
      </c>
      <c r="I15" s="165">
        <f t="shared" si="2"/>
        <v>0</v>
      </c>
      <c r="J15" s="164">
        <f t="shared" si="3"/>
        <v>0</v>
      </c>
      <c r="K15" s="71">
        <f t="shared" si="4"/>
        <v>0</v>
      </c>
      <c r="L15" s="96"/>
      <c r="M15" s="32">
        <f t="shared" si="8"/>
        <v>0</v>
      </c>
      <c r="N15" s="107"/>
      <c r="U15" s="18" t="s">
        <v>26</v>
      </c>
      <c r="V15" s="165">
        <f t="shared" si="9"/>
        <v>0</v>
      </c>
      <c r="W15" s="164">
        <f t="shared" si="10"/>
        <v>0</v>
      </c>
      <c r="X15" s="75">
        <f t="shared" si="11"/>
        <v>0</v>
      </c>
      <c r="Y15" s="96"/>
      <c r="Z15" s="200">
        <f t="shared" si="12"/>
        <v>0</v>
      </c>
      <c r="AA15" s="107"/>
      <c r="AB15" s="128"/>
      <c r="AC15" s="200">
        <f t="shared" si="13"/>
        <v>0</v>
      </c>
      <c r="AD15" s="99"/>
      <c r="AE15" s="254"/>
      <c r="AF15" s="96"/>
      <c r="AG15" s="200">
        <f t="shared" si="14"/>
        <v>0</v>
      </c>
      <c r="AH15" s="107"/>
      <c r="AI15" s="128"/>
      <c r="AJ15" s="200">
        <f t="shared" si="15"/>
        <v>0</v>
      </c>
      <c r="AK15" s="99"/>
      <c r="AL15" s="102"/>
      <c r="AM15" s="96"/>
      <c r="AN15" s="200">
        <f t="shared" si="16"/>
        <v>0</v>
      </c>
      <c r="AO15" s="99"/>
      <c r="AP15" s="102"/>
    </row>
    <row r="16" spans="2:42" x14ac:dyDescent="0.25">
      <c r="B16" s="18" t="s">
        <v>27</v>
      </c>
      <c r="C16" s="165">
        <f t="shared" si="5"/>
        <v>0</v>
      </c>
      <c r="D16" s="164">
        <f t="shared" si="6"/>
        <v>0</v>
      </c>
      <c r="E16" s="71">
        <f t="shared" si="0"/>
        <v>0</v>
      </c>
      <c r="F16" s="238">
        <f t="shared" si="7"/>
        <v>0</v>
      </c>
      <c r="G16" s="164">
        <f t="shared" si="1"/>
        <v>0</v>
      </c>
      <c r="H16" s="71">
        <f t="shared" si="1"/>
        <v>0</v>
      </c>
      <c r="I16" s="165">
        <f t="shared" si="2"/>
        <v>0</v>
      </c>
      <c r="J16" s="164">
        <f t="shared" si="3"/>
        <v>0</v>
      </c>
      <c r="K16" s="71">
        <f t="shared" si="4"/>
        <v>0</v>
      </c>
      <c r="L16" s="96"/>
      <c r="M16" s="32">
        <f t="shared" si="8"/>
        <v>0</v>
      </c>
      <c r="N16" s="107"/>
      <c r="U16" s="18" t="s">
        <v>27</v>
      </c>
      <c r="V16" s="165">
        <f t="shared" si="9"/>
        <v>0</v>
      </c>
      <c r="W16" s="164">
        <f t="shared" si="10"/>
        <v>0</v>
      </c>
      <c r="X16" s="75">
        <f t="shared" si="11"/>
        <v>0</v>
      </c>
      <c r="Y16" s="96"/>
      <c r="Z16" s="200">
        <f t="shared" si="12"/>
        <v>0</v>
      </c>
      <c r="AA16" s="107"/>
      <c r="AB16" s="128"/>
      <c r="AC16" s="200">
        <f t="shared" si="13"/>
        <v>0</v>
      </c>
      <c r="AD16" s="99"/>
      <c r="AE16" s="254"/>
      <c r="AF16" s="96"/>
      <c r="AG16" s="200">
        <f t="shared" si="14"/>
        <v>0</v>
      </c>
      <c r="AH16" s="107"/>
      <c r="AI16" s="128"/>
      <c r="AJ16" s="200">
        <f t="shared" si="15"/>
        <v>0</v>
      </c>
      <c r="AK16" s="99"/>
      <c r="AL16" s="102"/>
      <c r="AM16" s="96"/>
      <c r="AN16" s="200">
        <f t="shared" si="16"/>
        <v>0</v>
      </c>
      <c r="AO16" s="99"/>
      <c r="AP16" s="102"/>
    </row>
    <row r="17" spans="2:42" x14ac:dyDescent="0.25">
      <c r="B17" s="18" t="s">
        <v>28</v>
      </c>
      <c r="C17" s="165">
        <f t="shared" si="5"/>
        <v>0</v>
      </c>
      <c r="D17" s="164">
        <f t="shared" si="6"/>
        <v>0</v>
      </c>
      <c r="E17" s="71">
        <f t="shared" si="0"/>
        <v>0</v>
      </c>
      <c r="F17" s="238">
        <f t="shared" si="7"/>
        <v>0</v>
      </c>
      <c r="G17" s="164">
        <f t="shared" si="1"/>
        <v>0</v>
      </c>
      <c r="H17" s="71">
        <f t="shared" si="1"/>
        <v>0</v>
      </c>
      <c r="I17" s="165">
        <f t="shared" si="2"/>
        <v>0</v>
      </c>
      <c r="J17" s="164">
        <f t="shared" si="3"/>
        <v>0</v>
      </c>
      <c r="K17" s="71">
        <f t="shared" si="4"/>
        <v>0</v>
      </c>
      <c r="L17" s="96"/>
      <c r="M17" s="32">
        <f t="shared" si="8"/>
        <v>0</v>
      </c>
      <c r="N17" s="107"/>
      <c r="U17" s="18" t="s">
        <v>28</v>
      </c>
      <c r="V17" s="165">
        <f t="shared" si="9"/>
        <v>0</v>
      </c>
      <c r="W17" s="164">
        <f t="shared" si="10"/>
        <v>0</v>
      </c>
      <c r="X17" s="75">
        <f t="shared" si="11"/>
        <v>0</v>
      </c>
      <c r="Y17" s="96"/>
      <c r="Z17" s="200">
        <f t="shared" si="12"/>
        <v>0</v>
      </c>
      <c r="AA17" s="107"/>
      <c r="AB17" s="128"/>
      <c r="AC17" s="200">
        <f t="shared" si="13"/>
        <v>0</v>
      </c>
      <c r="AD17" s="99"/>
      <c r="AE17" s="254"/>
      <c r="AF17" s="96"/>
      <c r="AG17" s="200">
        <f t="shared" si="14"/>
        <v>0</v>
      </c>
      <c r="AH17" s="107"/>
      <c r="AI17" s="128"/>
      <c r="AJ17" s="200">
        <f t="shared" si="15"/>
        <v>0</v>
      </c>
      <c r="AK17" s="99"/>
      <c r="AL17" s="102"/>
      <c r="AM17" s="96"/>
      <c r="AN17" s="200">
        <f t="shared" si="16"/>
        <v>0</v>
      </c>
      <c r="AO17" s="99"/>
      <c r="AP17" s="102"/>
    </row>
    <row r="18" spans="2:42" x14ac:dyDescent="0.25">
      <c r="B18" s="18" t="s">
        <v>29</v>
      </c>
      <c r="C18" s="165">
        <f t="shared" si="5"/>
        <v>0</v>
      </c>
      <c r="D18" s="164">
        <f t="shared" si="6"/>
        <v>0</v>
      </c>
      <c r="E18" s="71">
        <f t="shared" si="0"/>
        <v>0</v>
      </c>
      <c r="F18" s="238">
        <f t="shared" si="7"/>
        <v>0</v>
      </c>
      <c r="G18" s="164">
        <f t="shared" si="1"/>
        <v>0</v>
      </c>
      <c r="H18" s="71">
        <f t="shared" si="1"/>
        <v>0</v>
      </c>
      <c r="I18" s="165">
        <f t="shared" si="2"/>
        <v>0</v>
      </c>
      <c r="J18" s="164">
        <f t="shared" si="3"/>
        <v>0</v>
      </c>
      <c r="K18" s="71">
        <f t="shared" si="4"/>
        <v>0</v>
      </c>
      <c r="L18" s="96"/>
      <c r="M18" s="32">
        <f t="shared" si="8"/>
        <v>0</v>
      </c>
      <c r="N18" s="107"/>
      <c r="U18" s="18" t="s">
        <v>29</v>
      </c>
      <c r="V18" s="165">
        <f t="shared" si="9"/>
        <v>0</v>
      </c>
      <c r="W18" s="164">
        <f t="shared" si="10"/>
        <v>0</v>
      </c>
      <c r="X18" s="75">
        <f t="shared" si="11"/>
        <v>0</v>
      </c>
      <c r="Y18" s="96"/>
      <c r="Z18" s="200">
        <f t="shared" si="12"/>
        <v>0</v>
      </c>
      <c r="AA18" s="107"/>
      <c r="AB18" s="128"/>
      <c r="AC18" s="200">
        <f t="shared" si="13"/>
        <v>0</v>
      </c>
      <c r="AD18" s="99"/>
      <c r="AE18" s="254"/>
      <c r="AF18" s="96"/>
      <c r="AG18" s="200">
        <f t="shared" si="14"/>
        <v>0</v>
      </c>
      <c r="AH18" s="107"/>
      <c r="AI18" s="128"/>
      <c r="AJ18" s="200">
        <f t="shared" si="15"/>
        <v>0</v>
      </c>
      <c r="AK18" s="99"/>
      <c r="AL18" s="102"/>
      <c r="AM18" s="96"/>
      <c r="AN18" s="200">
        <f t="shared" si="16"/>
        <v>0</v>
      </c>
      <c r="AO18" s="99"/>
      <c r="AP18" s="102"/>
    </row>
    <row r="19" spans="2:42" x14ac:dyDescent="0.25">
      <c r="B19" s="18" t="s">
        <v>30</v>
      </c>
      <c r="C19" s="165">
        <f t="shared" si="5"/>
        <v>0</v>
      </c>
      <c r="D19" s="164">
        <f t="shared" si="6"/>
        <v>0</v>
      </c>
      <c r="E19" s="71">
        <f t="shared" si="0"/>
        <v>0</v>
      </c>
      <c r="F19" s="238">
        <f t="shared" si="7"/>
        <v>0</v>
      </c>
      <c r="G19" s="164">
        <f t="shared" si="1"/>
        <v>0</v>
      </c>
      <c r="H19" s="71">
        <f t="shared" si="1"/>
        <v>0</v>
      </c>
      <c r="I19" s="165">
        <f t="shared" si="2"/>
        <v>0</v>
      </c>
      <c r="J19" s="164">
        <f t="shared" si="3"/>
        <v>0</v>
      </c>
      <c r="K19" s="71">
        <f t="shared" si="4"/>
        <v>0</v>
      </c>
      <c r="L19" s="96"/>
      <c r="M19" s="32">
        <f t="shared" si="8"/>
        <v>0</v>
      </c>
      <c r="N19" s="107"/>
      <c r="U19" s="18" t="s">
        <v>30</v>
      </c>
      <c r="V19" s="165">
        <f t="shared" si="9"/>
        <v>0</v>
      </c>
      <c r="W19" s="164">
        <f t="shared" si="10"/>
        <v>0</v>
      </c>
      <c r="X19" s="75">
        <f t="shared" si="11"/>
        <v>0</v>
      </c>
      <c r="Y19" s="96"/>
      <c r="Z19" s="200">
        <f t="shared" si="12"/>
        <v>0</v>
      </c>
      <c r="AA19" s="107"/>
      <c r="AB19" s="128"/>
      <c r="AC19" s="200">
        <f t="shared" si="13"/>
        <v>0</v>
      </c>
      <c r="AD19" s="99"/>
      <c r="AE19" s="254"/>
      <c r="AF19" s="96"/>
      <c r="AG19" s="200">
        <f t="shared" si="14"/>
        <v>0</v>
      </c>
      <c r="AH19" s="107"/>
      <c r="AI19" s="128"/>
      <c r="AJ19" s="200">
        <f t="shared" si="15"/>
        <v>0</v>
      </c>
      <c r="AK19" s="99"/>
      <c r="AL19" s="102"/>
      <c r="AM19" s="96"/>
      <c r="AN19" s="200">
        <f t="shared" si="16"/>
        <v>0</v>
      </c>
      <c r="AO19" s="99"/>
      <c r="AP19" s="102"/>
    </row>
    <row r="20" spans="2:42" x14ac:dyDescent="0.25">
      <c r="B20" s="18" t="s">
        <v>31</v>
      </c>
      <c r="C20" s="165">
        <f t="shared" si="5"/>
        <v>0</v>
      </c>
      <c r="D20" s="164">
        <f t="shared" si="6"/>
        <v>0</v>
      </c>
      <c r="E20" s="71">
        <f t="shared" si="0"/>
        <v>0</v>
      </c>
      <c r="F20" s="238">
        <f t="shared" si="7"/>
        <v>0</v>
      </c>
      <c r="G20" s="164">
        <f t="shared" si="1"/>
        <v>0</v>
      </c>
      <c r="H20" s="71">
        <f t="shared" si="1"/>
        <v>0</v>
      </c>
      <c r="I20" s="165">
        <f t="shared" si="2"/>
        <v>0</v>
      </c>
      <c r="J20" s="164">
        <f t="shared" si="3"/>
        <v>0</v>
      </c>
      <c r="K20" s="71">
        <f t="shared" si="4"/>
        <v>0</v>
      </c>
      <c r="L20" s="96"/>
      <c r="M20" s="32">
        <f t="shared" si="8"/>
        <v>0</v>
      </c>
      <c r="N20" s="107"/>
      <c r="U20" s="18" t="s">
        <v>31</v>
      </c>
      <c r="V20" s="165">
        <f t="shared" si="9"/>
        <v>0</v>
      </c>
      <c r="W20" s="164">
        <f t="shared" si="10"/>
        <v>0</v>
      </c>
      <c r="X20" s="75">
        <f t="shared" si="11"/>
        <v>0</v>
      </c>
      <c r="Y20" s="96"/>
      <c r="Z20" s="200">
        <f t="shared" si="12"/>
        <v>0</v>
      </c>
      <c r="AA20" s="107"/>
      <c r="AB20" s="128"/>
      <c r="AC20" s="200">
        <f t="shared" si="13"/>
        <v>0</v>
      </c>
      <c r="AD20" s="99"/>
      <c r="AE20" s="254"/>
      <c r="AF20" s="96"/>
      <c r="AG20" s="200">
        <f t="shared" si="14"/>
        <v>0</v>
      </c>
      <c r="AH20" s="107"/>
      <c r="AI20" s="128"/>
      <c r="AJ20" s="200">
        <f t="shared" si="15"/>
        <v>0</v>
      </c>
      <c r="AK20" s="99"/>
      <c r="AL20" s="102"/>
      <c r="AM20" s="96"/>
      <c r="AN20" s="200">
        <f t="shared" si="16"/>
        <v>0</v>
      </c>
      <c r="AO20" s="99"/>
      <c r="AP20" s="102"/>
    </row>
    <row r="21" spans="2:42" x14ac:dyDescent="0.25">
      <c r="B21" s="18" t="s">
        <v>32</v>
      </c>
      <c r="C21" s="165">
        <f t="shared" si="5"/>
        <v>0</v>
      </c>
      <c r="D21" s="164">
        <f t="shared" si="6"/>
        <v>0</v>
      </c>
      <c r="E21" s="71">
        <f t="shared" si="0"/>
        <v>0</v>
      </c>
      <c r="F21" s="238">
        <f t="shared" si="7"/>
        <v>0</v>
      </c>
      <c r="G21" s="164">
        <f t="shared" si="1"/>
        <v>0</v>
      </c>
      <c r="H21" s="71">
        <f t="shared" si="1"/>
        <v>0</v>
      </c>
      <c r="I21" s="165">
        <f t="shared" si="2"/>
        <v>0</v>
      </c>
      <c r="J21" s="164">
        <f t="shared" si="3"/>
        <v>0</v>
      </c>
      <c r="K21" s="71">
        <f t="shared" si="4"/>
        <v>0</v>
      </c>
      <c r="L21" s="96"/>
      <c r="M21" s="32">
        <f t="shared" si="8"/>
        <v>0</v>
      </c>
      <c r="N21" s="107"/>
      <c r="S21" s="84"/>
      <c r="U21" s="18" t="s">
        <v>32</v>
      </c>
      <c r="V21" s="165">
        <f t="shared" si="9"/>
        <v>0</v>
      </c>
      <c r="W21" s="164">
        <f t="shared" si="10"/>
        <v>0</v>
      </c>
      <c r="X21" s="75">
        <f t="shared" si="11"/>
        <v>0</v>
      </c>
      <c r="Y21" s="96"/>
      <c r="Z21" s="200">
        <f t="shared" si="12"/>
        <v>0</v>
      </c>
      <c r="AA21" s="107"/>
      <c r="AB21" s="128"/>
      <c r="AC21" s="200">
        <f t="shared" si="13"/>
        <v>0</v>
      </c>
      <c r="AD21" s="99"/>
      <c r="AE21" s="254"/>
      <c r="AF21" s="96"/>
      <c r="AG21" s="200">
        <f t="shared" si="14"/>
        <v>0</v>
      </c>
      <c r="AH21" s="107"/>
      <c r="AI21" s="128"/>
      <c r="AJ21" s="200">
        <f t="shared" si="15"/>
        <v>0</v>
      </c>
      <c r="AK21" s="99"/>
      <c r="AL21" s="102"/>
      <c r="AM21" s="96"/>
      <c r="AN21" s="200">
        <f t="shared" si="16"/>
        <v>0</v>
      </c>
      <c r="AO21" s="99"/>
      <c r="AP21" s="102"/>
    </row>
    <row r="22" spans="2:42" ht="15" customHeight="1" thickBot="1" x14ac:dyDescent="0.3">
      <c r="B22" s="19" t="s">
        <v>33</v>
      </c>
      <c r="C22" s="169">
        <f t="shared" si="5"/>
        <v>0</v>
      </c>
      <c r="D22" s="170">
        <f t="shared" si="6"/>
        <v>0</v>
      </c>
      <c r="E22" s="72">
        <f t="shared" si="0"/>
        <v>0</v>
      </c>
      <c r="F22" s="239">
        <f t="shared" si="7"/>
        <v>0</v>
      </c>
      <c r="G22" s="170">
        <f t="shared" si="1"/>
        <v>0</v>
      </c>
      <c r="H22" s="72">
        <f t="shared" si="1"/>
        <v>0</v>
      </c>
      <c r="I22" s="169">
        <f t="shared" si="2"/>
        <v>0</v>
      </c>
      <c r="J22" s="170">
        <f t="shared" si="3"/>
        <v>0</v>
      </c>
      <c r="K22" s="72">
        <f t="shared" si="4"/>
        <v>0</v>
      </c>
      <c r="L22" s="97"/>
      <c r="M22" s="33">
        <f t="shared" si="8"/>
        <v>0</v>
      </c>
      <c r="N22" s="108"/>
      <c r="U22" s="19" t="s">
        <v>33</v>
      </c>
      <c r="V22" s="171">
        <f t="shared" si="9"/>
        <v>0</v>
      </c>
      <c r="W22" s="168">
        <f t="shared" si="10"/>
        <v>0</v>
      </c>
      <c r="X22" s="76">
        <f t="shared" si="11"/>
        <v>0</v>
      </c>
      <c r="Y22" s="97"/>
      <c r="Z22" s="201">
        <f t="shared" si="12"/>
        <v>0</v>
      </c>
      <c r="AA22" s="108"/>
      <c r="AB22" s="129"/>
      <c r="AC22" s="201">
        <f t="shared" si="13"/>
        <v>0</v>
      </c>
      <c r="AD22" s="100"/>
      <c r="AE22" s="255"/>
      <c r="AF22" s="97"/>
      <c r="AG22" s="201">
        <f t="shared" si="14"/>
        <v>0</v>
      </c>
      <c r="AH22" s="108"/>
      <c r="AI22" s="152"/>
      <c r="AJ22" s="225">
        <f t="shared" si="15"/>
        <v>0</v>
      </c>
      <c r="AK22" s="117"/>
      <c r="AL22" s="118"/>
      <c r="AM22" s="116"/>
      <c r="AN22" s="225">
        <f t="shared" si="16"/>
        <v>0</v>
      </c>
      <c r="AO22" s="117"/>
      <c r="AP22" s="118"/>
    </row>
    <row r="23" spans="2:42" ht="15" customHeight="1" thickBot="1" x14ac:dyDescent="0.3">
      <c r="B23" s="19" t="s">
        <v>34</v>
      </c>
      <c r="C23" s="242">
        <f>F23-I23-L23</f>
        <v>0</v>
      </c>
      <c r="D23" s="247">
        <f>SQRT(G23^2+J23^2+M23^2)</f>
        <v>0</v>
      </c>
      <c r="E23" s="90">
        <f t="shared" si="0"/>
        <v>0</v>
      </c>
      <c r="F23" s="239">
        <f t="shared" si="7"/>
        <v>0</v>
      </c>
      <c r="G23" s="170">
        <f t="shared" si="1"/>
        <v>0</v>
      </c>
      <c r="H23" s="72">
        <f t="shared" si="1"/>
        <v>0</v>
      </c>
      <c r="I23" s="169">
        <f t="shared" si="2"/>
        <v>0</v>
      </c>
      <c r="J23" s="170">
        <f t="shared" si="3"/>
        <v>0</v>
      </c>
      <c r="K23" s="72">
        <f t="shared" si="4"/>
        <v>0</v>
      </c>
      <c r="L23" s="169">
        <f>SUM(L11:L22)</f>
        <v>0</v>
      </c>
      <c r="M23" s="35">
        <f>SUM(M11:M22)</f>
        <v>0</v>
      </c>
      <c r="N23" s="77">
        <f t="shared" ref="N23" si="17">IF(L23&gt;0,M23/L23*100,0)</f>
        <v>0</v>
      </c>
      <c r="U23" s="19" t="s">
        <v>34</v>
      </c>
      <c r="V23" s="172">
        <f>SUM(V11:V22)</f>
        <v>0</v>
      </c>
      <c r="W23" s="173">
        <f t="shared" si="10"/>
        <v>0</v>
      </c>
      <c r="X23" s="77">
        <f t="shared" si="11"/>
        <v>0</v>
      </c>
      <c r="Y23" s="217">
        <f>SUM(Y11:Y22)</f>
        <v>0</v>
      </c>
      <c r="Z23" s="218">
        <f>SUM(Z11:Z22)</f>
        <v>0</v>
      </c>
      <c r="AA23" s="90">
        <f t="shared" ref="AA23" si="18">IF(Y23&gt;0,Z23/Y23*100,0)</f>
        <v>0</v>
      </c>
      <c r="AB23" s="248">
        <f>SUM(AB11:AB22)</f>
        <v>0</v>
      </c>
      <c r="AC23" s="198">
        <f>SUM(AC11:AC22)</f>
        <v>0</v>
      </c>
      <c r="AD23" s="66"/>
      <c r="AE23" s="83"/>
      <c r="AF23" s="256">
        <f>SUM(AF11:AF22)</f>
        <v>0</v>
      </c>
      <c r="AG23" s="218">
        <f>SUM(AG11:AG22)</f>
        <v>0</v>
      </c>
      <c r="AH23" s="90">
        <f t="shared" ref="AH23" si="19">IF(AF23&gt;0,AG23/AF23*100,0)</f>
        <v>0</v>
      </c>
      <c r="AI23" s="202">
        <f>SUM(AI11:AI22)</f>
        <v>0</v>
      </c>
      <c r="AJ23" s="198">
        <f>SUM(AJ11:AJ22)</f>
        <v>0</v>
      </c>
      <c r="AK23" s="66"/>
      <c r="AL23" s="83"/>
      <c r="AM23" s="197">
        <f>SUM(AM11:AM22)</f>
        <v>0</v>
      </c>
      <c r="AN23" s="198">
        <f>SUM(AN11:AN22)</f>
        <v>0</v>
      </c>
      <c r="AO23" s="66"/>
      <c r="AP23" s="83"/>
    </row>
    <row r="26" spans="2:42" ht="24" customHeight="1" thickBot="1" x14ac:dyDescent="0.3"/>
    <row r="27" spans="2:42" ht="20.25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42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42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42" ht="15.75" thickBot="1" x14ac:dyDescent="0.3">
      <c r="U30" s="21"/>
      <c r="V30" s="24" t="s">
        <v>39</v>
      </c>
      <c r="W30" s="26" t="s">
        <v>39</v>
      </c>
      <c r="X30" s="26" t="s">
        <v>21</v>
      </c>
      <c r="Y30" s="24" t="s">
        <v>39</v>
      </c>
      <c r="Z30" s="26" t="s">
        <v>39</v>
      </c>
      <c r="AA30" s="29" t="s">
        <v>21</v>
      </c>
      <c r="AB30" s="24" t="s">
        <v>39</v>
      </c>
      <c r="AC30" s="26" t="s">
        <v>39</v>
      </c>
      <c r="AD30" s="29" t="s">
        <v>21</v>
      </c>
      <c r="AE30" s="30" t="s">
        <v>46</v>
      </c>
      <c r="AF30" s="24" t="s">
        <v>39</v>
      </c>
      <c r="AG30" s="26" t="s">
        <v>39</v>
      </c>
      <c r="AH30" s="29" t="s">
        <v>21</v>
      </c>
      <c r="AI30" s="30" t="s">
        <v>46</v>
      </c>
      <c r="AK30" s="41"/>
    </row>
    <row r="31" spans="2:42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31"/>
      <c r="Z31" s="220">
        <f>AA31/100*Y31</f>
        <v>0</v>
      </c>
      <c r="AA31" s="120"/>
      <c r="AB31" s="119"/>
      <c r="AC31" s="220">
        <f>ABS(AD31/100*AB31)</f>
        <v>0</v>
      </c>
      <c r="AD31" s="121"/>
      <c r="AE31" s="122"/>
      <c r="AF31" s="119"/>
      <c r="AG31" s="220">
        <f>AH31/100*AF31</f>
        <v>0</v>
      </c>
      <c r="AH31" s="121"/>
      <c r="AI31" s="122"/>
      <c r="AK31" s="41"/>
    </row>
    <row r="32" spans="2:42" x14ac:dyDescent="0.25">
      <c r="U32" s="18" t="s">
        <v>23</v>
      </c>
      <c r="V32" s="165">
        <f t="shared" ref="V32:V42" si="20">Y32+AB32+AF32</f>
        <v>0</v>
      </c>
      <c r="W32" s="164">
        <f t="shared" ref="W32:W43" si="21">Z32+AC32+AG32</f>
        <v>0</v>
      </c>
      <c r="X32" s="71">
        <f t="shared" ref="X32:X43" si="22">IF(V32&gt;0,W32/V32*100,0)</f>
        <v>0</v>
      </c>
      <c r="Y32" s="128"/>
      <c r="Z32" s="200">
        <f t="shared" ref="Z32:Z42" si="23">AA32/100*Y32</f>
        <v>0</v>
      </c>
      <c r="AA32" s="107"/>
      <c r="AB32" s="96"/>
      <c r="AC32" s="200">
        <f t="shared" ref="AC32:AC42" si="24">ABS(AD32/100*AB32)</f>
        <v>0</v>
      </c>
      <c r="AD32" s="99"/>
      <c r="AE32" s="102"/>
      <c r="AF32" s="96"/>
      <c r="AG32" s="200">
        <f t="shared" ref="AG32:AG42" si="25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20"/>
        <v>0</v>
      </c>
      <c r="W33" s="164">
        <f t="shared" si="21"/>
        <v>0</v>
      </c>
      <c r="X33" s="71">
        <f t="shared" si="22"/>
        <v>0</v>
      </c>
      <c r="Y33" s="128"/>
      <c r="Z33" s="200">
        <f t="shared" si="23"/>
        <v>0</v>
      </c>
      <c r="AA33" s="107"/>
      <c r="AB33" s="96"/>
      <c r="AC33" s="200">
        <f t="shared" si="24"/>
        <v>0</v>
      </c>
      <c r="AD33" s="99"/>
      <c r="AE33" s="102"/>
      <c r="AF33" s="96"/>
      <c r="AG33" s="200">
        <f t="shared" si="25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20"/>
        <v>0</v>
      </c>
      <c r="W34" s="164">
        <f t="shared" si="21"/>
        <v>0</v>
      </c>
      <c r="X34" s="71">
        <f t="shared" si="22"/>
        <v>0</v>
      </c>
      <c r="Y34" s="128"/>
      <c r="Z34" s="200">
        <f t="shared" si="23"/>
        <v>0</v>
      </c>
      <c r="AA34" s="107"/>
      <c r="AB34" s="96"/>
      <c r="AC34" s="200">
        <f t="shared" si="24"/>
        <v>0</v>
      </c>
      <c r="AD34" s="99"/>
      <c r="AE34" s="102"/>
      <c r="AF34" s="96"/>
      <c r="AG34" s="200">
        <f t="shared" si="25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20"/>
        <v>0</v>
      </c>
      <c r="W35" s="164">
        <f t="shared" si="21"/>
        <v>0</v>
      </c>
      <c r="X35" s="71">
        <f t="shared" si="22"/>
        <v>0</v>
      </c>
      <c r="Y35" s="128"/>
      <c r="Z35" s="200">
        <f t="shared" si="23"/>
        <v>0</v>
      </c>
      <c r="AA35" s="107"/>
      <c r="AB35" s="96"/>
      <c r="AC35" s="200">
        <f t="shared" si="24"/>
        <v>0</v>
      </c>
      <c r="AD35" s="99"/>
      <c r="AE35" s="102"/>
      <c r="AF35" s="96"/>
      <c r="AG35" s="200">
        <f t="shared" si="25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20"/>
        <v>0</v>
      </c>
      <c r="W36" s="164">
        <f t="shared" si="21"/>
        <v>0</v>
      </c>
      <c r="X36" s="71">
        <f t="shared" si="22"/>
        <v>0</v>
      </c>
      <c r="Y36" s="128"/>
      <c r="Z36" s="200">
        <f t="shared" si="23"/>
        <v>0</v>
      </c>
      <c r="AA36" s="107"/>
      <c r="AB36" s="96"/>
      <c r="AC36" s="200">
        <f t="shared" si="24"/>
        <v>0</v>
      </c>
      <c r="AD36" s="99"/>
      <c r="AE36" s="102"/>
      <c r="AF36" s="96"/>
      <c r="AG36" s="200">
        <f t="shared" si="25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20"/>
        <v>0</v>
      </c>
      <c r="W37" s="164">
        <f t="shared" si="21"/>
        <v>0</v>
      </c>
      <c r="X37" s="71">
        <f t="shared" si="22"/>
        <v>0</v>
      </c>
      <c r="Y37" s="128"/>
      <c r="Z37" s="200">
        <f t="shared" si="23"/>
        <v>0</v>
      </c>
      <c r="AA37" s="107"/>
      <c r="AB37" s="96"/>
      <c r="AC37" s="200">
        <f t="shared" si="24"/>
        <v>0</v>
      </c>
      <c r="AD37" s="99"/>
      <c r="AE37" s="102"/>
      <c r="AF37" s="96"/>
      <c r="AG37" s="200">
        <f t="shared" si="25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20"/>
        <v>0</v>
      </c>
      <c r="W38" s="164">
        <f t="shared" si="21"/>
        <v>0</v>
      </c>
      <c r="X38" s="71">
        <f t="shared" si="22"/>
        <v>0</v>
      </c>
      <c r="Y38" s="128"/>
      <c r="Z38" s="200">
        <f t="shared" si="23"/>
        <v>0</v>
      </c>
      <c r="AA38" s="107"/>
      <c r="AB38" s="96"/>
      <c r="AC38" s="200">
        <f t="shared" si="24"/>
        <v>0</v>
      </c>
      <c r="AD38" s="99"/>
      <c r="AE38" s="102"/>
      <c r="AF38" s="96"/>
      <c r="AG38" s="200">
        <f t="shared" si="25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20"/>
        <v>0</v>
      </c>
      <c r="W39" s="164">
        <f t="shared" si="21"/>
        <v>0</v>
      </c>
      <c r="X39" s="71">
        <f t="shared" si="22"/>
        <v>0</v>
      </c>
      <c r="Y39" s="128"/>
      <c r="Z39" s="200">
        <f t="shared" si="23"/>
        <v>0</v>
      </c>
      <c r="AA39" s="107"/>
      <c r="AB39" s="96"/>
      <c r="AC39" s="200">
        <f t="shared" si="24"/>
        <v>0</v>
      </c>
      <c r="AD39" s="99"/>
      <c r="AE39" s="102"/>
      <c r="AF39" s="96"/>
      <c r="AG39" s="200">
        <f t="shared" si="25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20"/>
        <v>0</v>
      </c>
      <c r="W40" s="164">
        <f t="shared" si="21"/>
        <v>0</v>
      </c>
      <c r="X40" s="71">
        <f t="shared" si="22"/>
        <v>0</v>
      </c>
      <c r="Y40" s="128"/>
      <c r="Z40" s="200">
        <f t="shared" si="23"/>
        <v>0</v>
      </c>
      <c r="AA40" s="107"/>
      <c r="AB40" s="96"/>
      <c r="AC40" s="200">
        <f t="shared" si="24"/>
        <v>0</v>
      </c>
      <c r="AD40" s="99"/>
      <c r="AE40" s="102"/>
      <c r="AF40" s="96"/>
      <c r="AG40" s="200">
        <f t="shared" si="25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20"/>
        <v>0</v>
      </c>
      <c r="W41" s="164">
        <f t="shared" si="21"/>
        <v>0</v>
      </c>
      <c r="X41" s="71">
        <f t="shared" si="22"/>
        <v>0</v>
      </c>
      <c r="Y41" s="128"/>
      <c r="Z41" s="200">
        <f t="shared" si="23"/>
        <v>0</v>
      </c>
      <c r="AA41" s="107"/>
      <c r="AB41" s="96"/>
      <c r="AC41" s="200">
        <f t="shared" si="24"/>
        <v>0</v>
      </c>
      <c r="AD41" s="99"/>
      <c r="AE41" s="102"/>
      <c r="AF41" s="96"/>
      <c r="AG41" s="200">
        <f t="shared" si="25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20"/>
        <v>0</v>
      </c>
      <c r="W42" s="170">
        <f t="shared" si="21"/>
        <v>0</v>
      </c>
      <c r="X42" s="72">
        <f t="shared" si="22"/>
        <v>0</v>
      </c>
      <c r="Y42" s="129"/>
      <c r="Z42" s="201">
        <f t="shared" si="23"/>
        <v>0</v>
      </c>
      <c r="AA42" s="108"/>
      <c r="AB42" s="97"/>
      <c r="AC42" s="201">
        <f t="shared" si="24"/>
        <v>0</v>
      </c>
      <c r="AD42" s="100"/>
      <c r="AE42" s="103"/>
      <c r="AF42" s="97"/>
      <c r="AG42" s="201">
        <f t="shared" si="25"/>
        <v>0</v>
      </c>
      <c r="AH42" s="100"/>
      <c r="AI42" s="103"/>
    </row>
    <row r="43" spans="21:37" ht="15.75" thickBot="1" x14ac:dyDescent="0.3">
      <c r="U43" s="19" t="s">
        <v>34</v>
      </c>
      <c r="V43" s="242">
        <f>SUM(V31:V42)</f>
        <v>0</v>
      </c>
      <c r="W43" s="247">
        <f t="shared" si="21"/>
        <v>0</v>
      </c>
      <c r="X43" s="90">
        <f t="shared" si="22"/>
        <v>0</v>
      </c>
      <c r="Y43" s="197">
        <f>SUM(Y31:Y42)</f>
        <v>0</v>
      </c>
      <c r="Z43" s="198">
        <f>SUM(Z31:Z42)</f>
        <v>0</v>
      </c>
      <c r="AA43" s="77">
        <f t="shared" ref="AA43" si="26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202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J5BAh77A5gW02bgHjK3B1Ef5zxi6cs7TFHQNAoPzVzP1ZUr22IaX1WKnU+HSiGeyfRRUlKMgAyWWgCBWEFCWRA==" saltValue="m93cRcjzIGwVRlyc4oWh5w==" spinCount="100000" sheet="1" scenarios="1"/>
  <mergeCells count="19">
    <mergeCell ref="Y3:AC3"/>
    <mergeCell ref="C7:N7"/>
    <mergeCell ref="V7:AP7"/>
    <mergeCell ref="C8:E8"/>
    <mergeCell ref="F8:H8"/>
    <mergeCell ref="I8:K8"/>
    <mergeCell ref="L8:N8"/>
    <mergeCell ref="V8:X8"/>
    <mergeCell ref="Y8:AA8"/>
    <mergeCell ref="AB8:AE8"/>
    <mergeCell ref="AF8:AH8"/>
    <mergeCell ref="AI8:AL8"/>
    <mergeCell ref="AM8:AP8"/>
    <mergeCell ref="E3:I3"/>
    <mergeCell ref="V27:AI27"/>
    <mergeCell ref="V28:X28"/>
    <mergeCell ref="Y28:AA28"/>
    <mergeCell ref="AB28:AE28"/>
    <mergeCell ref="AF28:AI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8B19-9149-4BF7-A065-167B878A47B2}">
  <dimension ref="B2:B16"/>
  <sheetViews>
    <sheetView workbookViewId="0">
      <selection activeCell="B4" sqref="B4"/>
    </sheetView>
  </sheetViews>
  <sheetFormatPr baseColWidth="10" defaultColWidth="11.42578125" defaultRowHeight="15" x14ac:dyDescent="0.25"/>
  <cols>
    <col min="1" max="16384" width="11.42578125" style="157"/>
  </cols>
  <sheetData>
    <row r="2" spans="2:2" ht="23.25" x14ac:dyDescent="0.35">
      <c r="B2" s="158" t="str">
        <f>Hovedark!B1</f>
        <v>Rapportering av CO2-Utslippsmålinger, versjon 1.0</v>
      </c>
    </row>
    <row r="4" spans="2:2" x14ac:dyDescent="0.25">
      <c r="B4" s="157" t="s">
        <v>79</v>
      </c>
    </row>
    <row r="6" spans="2:2" x14ac:dyDescent="0.25">
      <c r="B6" s="157" t="s">
        <v>2</v>
      </c>
    </row>
    <row r="8" spans="2:2" x14ac:dyDescent="0.25">
      <c r="B8" s="157" t="s">
        <v>3</v>
      </c>
    </row>
    <row r="11" spans="2:2" x14ac:dyDescent="0.25">
      <c r="B11" s="157" t="s">
        <v>4</v>
      </c>
    </row>
    <row r="12" spans="2:2" x14ac:dyDescent="0.25">
      <c r="B12" s="130"/>
    </row>
    <row r="13" spans="2:2" x14ac:dyDescent="0.25">
      <c r="B13" s="157" t="s">
        <v>5</v>
      </c>
    </row>
    <row r="15" spans="2:2" x14ac:dyDescent="0.25">
      <c r="B15" s="157" t="s">
        <v>6</v>
      </c>
    </row>
    <row r="16" spans="2:2" x14ac:dyDescent="0.25">
      <c r="B16" s="157" t="s">
        <v>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3864-5EE0-4F90-A37F-D961E8C98480}">
  <sheetPr>
    <tabColor rgb="FFD9B3FF"/>
  </sheetPr>
  <dimension ref="B1:AP45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42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42" ht="15.75" thickBot="1" x14ac:dyDescent="0.3"/>
    <row r="3" spans="2:42" ht="32.25" thickBot="1" x14ac:dyDescent="0.55000000000000004">
      <c r="B3" s="3" t="s">
        <v>40</v>
      </c>
      <c r="E3" s="347" t="str">
        <f>IF('Fakkelstasjon 2'!E3="","",'Fakkelstasjon 2'!E3)</f>
        <v>LP fakkel</v>
      </c>
      <c r="F3" s="348"/>
      <c r="G3" s="348"/>
      <c r="H3" s="348"/>
      <c r="I3" s="297"/>
      <c r="U3" s="3" t="s">
        <v>40</v>
      </c>
      <c r="Y3" s="323" t="str">
        <f>IF(E3="","",E3)</f>
        <v>LP fakkel</v>
      </c>
      <c r="Z3" s="324"/>
      <c r="AA3" s="324"/>
      <c r="AB3" s="324"/>
      <c r="AC3" s="325"/>
    </row>
    <row r="4" spans="2:42" ht="15" customHeight="1" thickBot="1" x14ac:dyDescent="0.55000000000000004">
      <c r="G4" s="4"/>
    </row>
    <row r="5" spans="2:42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42" ht="15" customHeight="1" thickBot="1" x14ac:dyDescent="0.55000000000000004">
      <c r="B6" s="3"/>
      <c r="F6" s="4"/>
      <c r="G6" s="4"/>
    </row>
    <row r="7" spans="2:42" ht="24" customHeight="1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74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30"/>
    </row>
    <row r="8" spans="2:42" ht="18.75" x14ac:dyDescent="0.3">
      <c r="B8" s="6" t="s">
        <v>12</v>
      </c>
      <c r="C8" s="331" t="s">
        <v>37</v>
      </c>
      <c r="D8" s="332"/>
      <c r="E8" s="333"/>
      <c r="F8" s="298" t="s">
        <v>74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62</v>
      </c>
      <c r="AG8" s="299"/>
      <c r="AH8" s="300"/>
      <c r="AI8" s="298" t="s">
        <v>63</v>
      </c>
      <c r="AJ8" s="299"/>
      <c r="AK8" s="300"/>
      <c r="AL8" s="304"/>
      <c r="AM8" s="298" t="s">
        <v>44</v>
      </c>
      <c r="AN8" s="299"/>
      <c r="AO8" s="300"/>
      <c r="AP8" s="304"/>
    </row>
    <row r="9" spans="2:42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4" t="s">
        <v>18</v>
      </c>
      <c r="AJ9" s="44" t="s">
        <v>38</v>
      </c>
      <c r="AK9" s="26"/>
      <c r="AL9" s="25" t="s">
        <v>45</v>
      </c>
      <c r="AM9" s="24" t="s">
        <v>18</v>
      </c>
      <c r="AN9" s="44" t="s">
        <v>38</v>
      </c>
      <c r="AO9" s="26"/>
      <c r="AP9" s="25" t="s">
        <v>45</v>
      </c>
    </row>
    <row r="10" spans="2:42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8" t="s">
        <v>39</v>
      </c>
      <c r="W10" s="29" t="s">
        <v>39</v>
      </c>
      <c r="X10" s="29" t="s">
        <v>21</v>
      </c>
      <c r="Y10" s="28" t="s">
        <v>39</v>
      </c>
      <c r="Z10" s="29" t="s">
        <v>39</v>
      </c>
      <c r="AA10" s="29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8" t="s">
        <v>39</v>
      </c>
      <c r="AG10" s="29" t="s">
        <v>39</v>
      </c>
      <c r="AH10" s="29" t="s">
        <v>21</v>
      </c>
      <c r="AI10" s="28" t="s">
        <v>39</v>
      </c>
      <c r="AJ10" s="29" t="s">
        <v>39</v>
      </c>
      <c r="AK10" s="29" t="s">
        <v>21</v>
      </c>
      <c r="AL10" s="30" t="s">
        <v>46</v>
      </c>
      <c r="AM10" s="28" t="s">
        <v>39</v>
      </c>
      <c r="AN10" s="29" t="s">
        <v>39</v>
      </c>
      <c r="AO10" s="29" t="s">
        <v>21</v>
      </c>
      <c r="AP10" s="30" t="s">
        <v>46</v>
      </c>
    </row>
    <row r="11" spans="2:42" x14ac:dyDescent="0.25">
      <c r="B11" s="20" t="s">
        <v>22</v>
      </c>
      <c r="C11" s="161">
        <f>F11-I11-L11</f>
        <v>0</v>
      </c>
      <c r="D11" s="160">
        <f>SQRT(G11^2+J11^2+M11^2)</f>
        <v>0</v>
      </c>
      <c r="E11" s="70">
        <f t="shared" ref="E11:E23" si="0">IF(C11&gt;0,D11/C11*100,0)</f>
        <v>0</v>
      </c>
      <c r="F11" s="237">
        <f>V11</f>
        <v>0</v>
      </c>
      <c r="G11" s="160">
        <f t="shared" ref="G11:H23" si="1">W11</f>
        <v>0</v>
      </c>
      <c r="H11" s="70">
        <f t="shared" si="1"/>
        <v>0</v>
      </c>
      <c r="I11" s="161">
        <f t="shared" ref="I11:I23" si="2">V31</f>
        <v>0</v>
      </c>
      <c r="J11" s="160">
        <f t="shared" ref="J11:J23" si="3">W31</f>
        <v>0</v>
      </c>
      <c r="K11" s="70">
        <f t="shared" ref="K11:K23" si="4">X31</f>
        <v>0</v>
      </c>
      <c r="L11" s="95"/>
      <c r="M11" s="31">
        <f>N11/100*L11</f>
        <v>0</v>
      </c>
      <c r="N11" s="106"/>
      <c r="U11" s="20" t="s">
        <v>22</v>
      </c>
      <c r="V11" s="249">
        <f>Y11+AB11+AF11+AI11+AM11</f>
        <v>0</v>
      </c>
      <c r="W11" s="250">
        <f>Z11+AC11+AG11+AJ11+AN11</f>
        <v>0</v>
      </c>
      <c r="X11" s="251">
        <f>IF(V11&gt;0,W11/V11*100,0)</f>
        <v>0</v>
      </c>
      <c r="Y11" s="119"/>
      <c r="Z11" s="220">
        <f>AA11/100*Y11</f>
        <v>0</v>
      </c>
      <c r="AA11" s="120"/>
      <c r="AB11" s="127"/>
      <c r="AC11" s="199">
        <f>ABS(AD11/100*AB11)</f>
        <v>0</v>
      </c>
      <c r="AD11" s="98"/>
      <c r="AE11" s="253"/>
      <c r="AF11" s="119"/>
      <c r="AG11" s="220">
        <f>AH11/100*AF11</f>
        <v>0</v>
      </c>
      <c r="AH11" s="120"/>
      <c r="AI11" s="127"/>
      <c r="AJ11" s="199">
        <f>ABS(AK11/100*AI11)</f>
        <v>0</v>
      </c>
      <c r="AK11" s="98"/>
      <c r="AL11" s="101"/>
      <c r="AM11" s="95"/>
      <c r="AN11" s="199">
        <f>AO11/100*AM11</f>
        <v>0</v>
      </c>
      <c r="AO11" s="98"/>
      <c r="AP11" s="101"/>
    </row>
    <row r="12" spans="2:42" x14ac:dyDescent="0.25">
      <c r="B12" s="18" t="s">
        <v>23</v>
      </c>
      <c r="C12" s="165">
        <f t="shared" ref="C12:C22" si="5">F12-I12-L12</f>
        <v>0</v>
      </c>
      <c r="D12" s="164">
        <f t="shared" ref="D12:D22" si="6">SQRT(G12^2+J12^2+M12^2)</f>
        <v>0</v>
      </c>
      <c r="E12" s="71">
        <f t="shared" si="0"/>
        <v>0</v>
      </c>
      <c r="F12" s="238">
        <f t="shared" ref="F12:F23" si="7">V12</f>
        <v>0</v>
      </c>
      <c r="G12" s="164">
        <f t="shared" si="1"/>
        <v>0</v>
      </c>
      <c r="H12" s="71">
        <f t="shared" si="1"/>
        <v>0</v>
      </c>
      <c r="I12" s="165">
        <f t="shared" si="2"/>
        <v>0</v>
      </c>
      <c r="J12" s="164">
        <f t="shared" si="3"/>
        <v>0</v>
      </c>
      <c r="K12" s="71">
        <f t="shared" si="4"/>
        <v>0</v>
      </c>
      <c r="L12" s="96"/>
      <c r="M12" s="32">
        <f t="shared" ref="M12:M22" si="8">N12/100*L12</f>
        <v>0</v>
      </c>
      <c r="N12" s="107"/>
      <c r="U12" s="18" t="s">
        <v>23</v>
      </c>
      <c r="V12" s="165">
        <f t="shared" ref="V12:W23" si="9">Y12+AB12+AF12+AI12+AM12</f>
        <v>0</v>
      </c>
      <c r="W12" s="164">
        <f t="shared" si="9"/>
        <v>0</v>
      </c>
      <c r="X12" s="71">
        <f t="shared" ref="X12:X23" si="10">IF(V12&gt;0,W12/V12*100,0)</f>
        <v>0</v>
      </c>
      <c r="Y12" s="96"/>
      <c r="Z12" s="200">
        <f t="shared" ref="Z12:Z22" si="11">AA12/100*Y12</f>
        <v>0</v>
      </c>
      <c r="AA12" s="107"/>
      <c r="AB12" s="128"/>
      <c r="AC12" s="200">
        <f t="shared" ref="AC12:AC22" si="12">ABS(AD12/100*AB12)</f>
        <v>0</v>
      </c>
      <c r="AD12" s="99"/>
      <c r="AE12" s="254"/>
      <c r="AF12" s="96"/>
      <c r="AG12" s="200">
        <f t="shared" ref="AG12:AG22" si="13">AH12/100*AF12</f>
        <v>0</v>
      </c>
      <c r="AH12" s="107"/>
      <c r="AI12" s="128"/>
      <c r="AJ12" s="200">
        <f t="shared" ref="AJ12:AJ22" si="14">ABS(AK12/100*AI12)</f>
        <v>0</v>
      </c>
      <c r="AK12" s="99"/>
      <c r="AL12" s="102"/>
      <c r="AM12" s="96"/>
      <c r="AN12" s="200">
        <f t="shared" ref="AN12:AN22" si="15">AO12/100*AM12</f>
        <v>0</v>
      </c>
      <c r="AO12" s="99"/>
      <c r="AP12" s="102"/>
    </row>
    <row r="13" spans="2:42" x14ac:dyDescent="0.25">
      <c r="B13" s="18" t="s">
        <v>24</v>
      </c>
      <c r="C13" s="165">
        <f t="shared" si="5"/>
        <v>0</v>
      </c>
      <c r="D13" s="164">
        <f t="shared" si="6"/>
        <v>0</v>
      </c>
      <c r="E13" s="71">
        <f t="shared" si="0"/>
        <v>0</v>
      </c>
      <c r="F13" s="238">
        <f t="shared" si="7"/>
        <v>0</v>
      </c>
      <c r="G13" s="164">
        <f t="shared" si="1"/>
        <v>0</v>
      </c>
      <c r="H13" s="71">
        <f t="shared" si="1"/>
        <v>0</v>
      </c>
      <c r="I13" s="165">
        <f t="shared" si="2"/>
        <v>0</v>
      </c>
      <c r="J13" s="164">
        <f t="shared" si="3"/>
        <v>0</v>
      </c>
      <c r="K13" s="71">
        <f t="shared" si="4"/>
        <v>0</v>
      </c>
      <c r="L13" s="96"/>
      <c r="M13" s="32">
        <f t="shared" si="8"/>
        <v>0</v>
      </c>
      <c r="N13" s="107"/>
      <c r="U13" s="18" t="s">
        <v>24</v>
      </c>
      <c r="V13" s="165">
        <f t="shared" si="9"/>
        <v>0</v>
      </c>
      <c r="W13" s="164">
        <f t="shared" si="9"/>
        <v>0</v>
      </c>
      <c r="X13" s="71">
        <f t="shared" si="10"/>
        <v>0</v>
      </c>
      <c r="Y13" s="96"/>
      <c r="Z13" s="200">
        <f t="shared" si="11"/>
        <v>0</v>
      </c>
      <c r="AA13" s="107"/>
      <c r="AB13" s="128"/>
      <c r="AC13" s="200">
        <f t="shared" si="12"/>
        <v>0</v>
      </c>
      <c r="AD13" s="99"/>
      <c r="AE13" s="254"/>
      <c r="AF13" s="96"/>
      <c r="AG13" s="200">
        <f t="shared" si="13"/>
        <v>0</v>
      </c>
      <c r="AH13" s="107"/>
      <c r="AI13" s="128"/>
      <c r="AJ13" s="200">
        <f t="shared" si="14"/>
        <v>0</v>
      </c>
      <c r="AK13" s="99"/>
      <c r="AL13" s="102"/>
      <c r="AM13" s="96"/>
      <c r="AN13" s="200">
        <f t="shared" si="15"/>
        <v>0</v>
      </c>
      <c r="AO13" s="99"/>
      <c r="AP13" s="102"/>
    </row>
    <row r="14" spans="2:42" x14ac:dyDescent="0.25">
      <c r="B14" s="18" t="s">
        <v>25</v>
      </c>
      <c r="C14" s="165">
        <f t="shared" si="5"/>
        <v>0</v>
      </c>
      <c r="D14" s="164">
        <f t="shared" si="6"/>
        <v>0</v>
      </c>
      <c r="E14" s="71">
        <f t="shared" si="0"/>
        <v>0</v>
      </c>
      <c r="F14" s="238">
        <f t="shared" si="7"/>
        <v>0</v>
      </c>
      <c r="G14" s="164">
        <f t="shared" si="1"/>
        <v>0</v>
      </c>
      <c r="H14" s="71">
        <f t="shared" si="1"/>
        <v>0</v>
      </c>
      <c r="I14" s="165">
        <f t="shared" si="2"/>
        <v>0</v>
      </c>
      <c r="J14" s="164">
        <f t="shared" si="3"/>
        <v>0</v>
      </c>
      <c r="K14" s="71">
        <f t="shared" si="4"/>
        <v>0</v>
      </c>
      <c r="L14" s="96"/>
      <c r="M14" s="32">
        <f t="shared" si="8"/>
        <v>0</v>
      </c>
      <c r="N14" s="107"/>
      <c r="U14" s="18" t="s">
        <v>25</v>
      </c>
      <c r="V14" s="165">
        <f t="shared" si="9"/>
        <v>0</v>
      </c>
      <c r="W14" s="164">
        <f t="shared" si="9"/>
        <v>0</v>
      </c>
      <c r="X14" s="71">
        <f t="shared" si="10"/>
        <v>0</v>
      </c>
      <c r="Y14" s="96"/>
      <c r="Z14" s="200">
        <f t="shared" si="11"/>
        <v>0</v>
      </c>
      <c r="AA14" s="107"/>
      <c r="AB14" s="128"/>
      <c r="AC14" s="200">
        <f t="shared" si="12"/>
        <v>0</v>
      </c>
      <c r="AD14" s="99"/>
      <c r="AE14" s="254"/>
      <c r="AF14" s="96"/>
      <c r="AG14" s="200">
        <f t="shared" si="13"/>
        <v>0</v>
      </c>
      <c r="AH14" s="107"/>
      <c r="AI14" s="128"/>
      <c r="AJ14" s="200">
        <f t="shared" si="14"/>
        <v>0</v>
      </c>
      <c r="AK14" s="99"/>
      <c r="AL14" s="102"/>
      <c r="AM14" s="96"/>
      <c r="AN14" s="200">
        <f t="shared" si="15"/>
        <v>0</v>
      </c>
      <c r="AO14" s="99"/>
      <c r="AP14" s="102"/>
    </row>
    <row r="15" spans="2:42" x14ac:dyDescent="0.25">
      <c r="B15" s="18" t="s">
        <v>26</v>
      </c>
      <c r="C15" s="165">
        <f t="shared" si="5"/>
        <v>0</v>
      </c>
      <c r="D15" s="164">
        <f t="shared" si="6"/>
        <v>0</v>
      </c>
      <c r="E15" s="71">
        <f t="shared" si="0"/>
        <v>0</v>
      </c>
      <c r="F15" s="238">
        <f t="shared" si="7"/>
        <v>0</v>
      </c>
      <c r="G15" s="164">
        <f t="shared" si="1"/>
        <v>0</v>
      </c>
      <c r="H15" s="71">
        <f t="shared" si="1"/>
        <v>0</v>
      </c>
      <c r="I15" s="165">
        <f t="shared" si="2"/>
        <v>0</v>
      </c>
      <c r="J15" s="164">
        <f t="shared" si="3"/>
        <v>0</v>
      </c>
      <c r="K15" s="71">
        <f t="shared" si="4"/>
        <v>0</v>
      </c>
      <c r="L15" s="96"/>
      <c r="M15" s="32">
        <f t="shared" si="8"/>
        <v>0</v>
      </c>
      <c r="N15" s="107"/>
      <c r="U15" s="18" t="s">
        <v>26</v>
      </c>
      <c r="V15" s="165">
        <f t="shared" si="9"/>
        <v>0</v>
      </c>
      <c r="W15" s="164">
        <f t="shared" si="9"/>
        <v>0</v>
      </c>
      <c r="X15" s="71">
        <f t="shared" si="10"/>
        <v>0</v>
      </c>
      <c r="Y15" s="96"/>
      <c r="Z15" s="200">
        <f t="shared" si="11"/>
        <v>0</v>
      </c>
      <c r="AA15" s="107"/>
      <c r="AB15" s="128"/>
      <c r="AC15" s="200">
        <f t="shared" si="12"/>
        <v>0</v>
      </c>
      <c r="AD15" s="99"/>
      <c r="AE15" s="254"/>
      <c r="AF15" s="96"/>
      <c r="AG15" s="200">
        <f t="shared" si="13"/>
        <v>0</v>
      </c>
      <c r="AH15" s="107"/>
      <c r="AI15" s="128"/>
      <c r="AJ15" s="200">
        <f t="shared" si="14"/>
        <v>0</v>
      </c>
      <c r="AK15" s="99"/>
      <c r="AL15" s="102"/>
      <c r="AM15" s="96"/>
      <c r="AN15" s="200">
        <f t="shared" si="15"/>
        <v>0</v>
      </c>
      <c r="AO15" s="99"/>
      <c r="AP15" s="102"/>
    </row>
    <row r="16" spans="2:42" x14ac:dyDescent="0.25">
      <c r="B16" s="18" t="s">
        <v>27</v>
      </c>
      <c r="C16" s="165">
        <f t="shared" si="5"/>
        <v>0</v>
      </c>
      <c r="D16" s="164">
        <f t="shared" si="6"/>
        <v>0</v>
      </c>
      <c r="E16" s="71">
        <f t="shared" si="0"/>
        <v>0</v>
      </c>
      <c r="F16" s="238">
        <f t="shared" si="7"/>
        <v>0</v>
      </c>
      <c r="G16" s="164">
        <f t="shared" si="1"/>
        <v>0</v>
      </c>
      <c r="H16" s="71">
        <f t="shared" si="1"/>
        <v>0</v>
      </c>
      <c r="I16" s="165">
        <f t="shared" si="2"/>
        <v>0</v>
      </c>
      <c r="J16" s="164">
        <f t="shared" si="3"/>
        <v>0</v>
      </c>
      <c r="K16" s="71">
        <f t="shared" si="4"/>
        <v>0</v>
      </c>
      <c r="L16" s="96"/>
      <c r="M16" s="32">
        <f t="shared" si="8"/>
        <v>0</v>
      </c>
      <c r="N16" s="107"/>
      <c r="U16" s="18" t="s">
        <v>27</v>
      </c>
      <c r="V16" s="165">
        <f t="shared" si="9"/>
        <v>0</v>
      </c>
      <c r="W16" s="164">
        <f t="shared" si="9"/>
        <v>0</v>
      </c>
      <c r="X16" s="71">
        <f t="shared" si="10"/>
        <v>0</v>
      </c>
      <c r="Y16" s="96"/>
      <c r="Z16" s="200">
        <f t="shared" si="11"/>
        <v>0</v>
      </c>
      <c r="AA16" s="107"/>
      <c r="AB16" s="128"/>
      <c r="AC16" s="200">
        <f t="shared" si="12"/>
        <v>0</v>
      </c>
      <c r="AD16" s="99"/>
      <c r="AE16" s="254"/>
      <c r="AF16" s="96"/>
      <c r="AG16" s="200">
        <f t="shared" si="13"/>
        <v>0</v>
      </c>
      <c r="AH16" s="107"/>
      <c r="AI16" s="128"/>
      <c r="AJ16" s="200">
        <f t="shared" si="14"/>
        <v>0</v>
      </c>
      <c r="AK16" s="99"/>
      <c r="AL16" s="102"/>
      <c r="AM16" s="96"/>
      <c r="AN16" s="200">
        <f t="shared" si="15"/>
        <v>0</v>
      </c>
      <c r="AO16" s="99"/>
      <c r="AP16" s="102"/>
    </row>
    <row r="17" spans="2:42" x14ac:dyDescent="0.25">
      <c r="B17" s="18" t="s">
        <v>28</v>
      </c>
      <c r="C17" s="165">
        <f t="shared" si="5"/>
        <v>0</v>
      </c>
      <c r="D17" s="164">
        <f t="shared" si="6"/>
        <v>0</v>
      </c>
      <c r="E17" s="71">
        <f t="shared" si="0"/>
        <v>0</v>
      </c>
      <c r="F17" s="238">
        <f t="shared" si="7"/>
        <v>0</v>
      </c>
      <c r="G17" s="164">
        <f t="shared" si="1"/>
        <v>0</v>
      </c>
      <c r="H17" s="71">
        <f t="shared" si="1"/>
        <v>0</v>
      </c>
      <c r="I17" s="165">
        <f t="shared" si="2"/>
        <v>0</v>
      </c>
      <c r="J17" s="164">
        <f t="shared" si="3"/>
        <v>0</v>
      </c>
      <c r="K17" s="71">
        <f t="shared" si="4"/>
        <v>0</v>
      </c>
      <c r="L17" s="96"/>
      <c r="M17" s="32">
        <f t="shared" si="8"/>
        <v>0</v>
      </c>
      <c r="N17" s="107"/>
      <c r="U17" s="18" t="s">
        <v>28</v>
      </c>
      <c r="V17" s="165">
        <f t="shared" si="9"/>
        <v>0</v>
      </c>
      <c r="W17" s="164">
        <f t="shared" si="9"/>
        <v>0</v>
      </c>
      <c r="X17" s="71">
        <f t="shared" si="10"/>
        <v>0</v>
      </c>
      <c r="Y17" s="96"/>
      <c r="Z17" s="200">
        <f t="shared" si="11"/>
        <v>0</v>
      </c>
      <c r="AA17" s="107"/>
      <c r="AB17" s="128"/>
      <c r="AC17" s="200">
        <f t="shared" si="12"/>
        <v>0</v>
      </c>
      <c r="AD17" s="99"/>
      <c r="AE17" s="254"/>
      <c r="AF17" s="96"/>
      <c r="AG17" s="200">
        <f t="shared" si="13"/>
        <v>0</v>
      </c>
      <c r="AH17" s="107"/>
      <c r="AI17" s="128"/>
      <c r="AJ17" s="200">
        <f t="shared" si="14"/>
        <v>0</v>
      </c>
      <c r="AK17" s="99"/>
      <c r="AL17" s="102"/>
      <c r="AM17" s="96"/>
      <c r="AN17" s="200">
        <f t="shared" si="15"/>
        <v>0</v>
      </c>
      <c r="AO17" s="99"/>
      <c r="AP17" s="102"/>
    </row>
    <row r="18" spans="2:42" x14ac:dyDescent="0.25">
      <c r="B18" s="18" t="s">
        <v>29</v>
      </c>
      <c r="C18" s="165">
        <f t="shared" si="5"/>
        <v>0</v>
      </c>
      <c r="D18" s="164">
        <f t="shared" si="6"/>
        <v>0</v>
      </c>
      <c r="E18" s="71">
        <f t="shared" si="0"/>
        <v>0</v>
      </c>
      <c r="F18" s="238">
        <f t="shared" si="7"/>
        <v>0</v>
      </c>
      <c r="G18" s="164">
        <f t="shared" si="1"/>
        <v>0</v>
      </c>
      <c r="H18" s="71">
        <f t="shared" si="1"/>
        <v>0</v>
      </c>
      <c r="I18" s="165">
        <f t="shared" si="2"/>
        <v>0</v>
      </c>
      <c r="J18" s="164">
        <f t="shared" si="3"/>
        <v>0</v>
      </c>
      <c r="K18" s="71">
        <f t="shared" si="4"/>
        <v>0</v>
      </c>
      <c r="L18" s="96"/>
      <c r="M18" s="32">
        <f t="shared" si="8"/>
        <v>0</v>
      </c>
      <c r="N18" s="107"/>
      <c r="U18" s="18" t="s">
        <v>29</v>
      </c>
      <c r="V18" s="165">
        <f t="shared" si="9"/>
        <v>0</v>
      </c>
      <c r="W18" s="164">
        <f t="shared" si="9"/>
        <v>0</v>
      </c>
      <c r="X18" s="71">
        <f t="shared" si="10"/>
        <v>0</v>
      </c>
      <c r="Y18" s="96"/>
      <c r="Z18" s="200">
        <f t="shared" si="11"/>
        <v>0</v>
      </c>
      <c r="AA18" s="107"/>
      <c r="AB18" s="128"/>
      <c r="AC18" s="200">
        <f t="shared" si="12"/>
        <v>0</v>
      </c>
      <c r="AD18" s="99"/>
      <c r="AE18" s="254"/>
      <c r="AF18" s="96"/>
      <c r="AG18" s="200">
        <f t="shared" si="13"/>
        <v>0</v>
      </c>
      <c r="AH18" s="107"/>
      <c r="AI18" s="128"/>
      <c r="AJ18" s="200">
        <f t="shared" si="14"/>
        <v>0</v>
      </c>
      <c r="AK18" s="99"/>
      <c r="AL18" s="102"/>
      <c r="AM18" s="96"/>
      <c r="AN18" s="200">
        <f t="shared" si="15"/>
        <v>0</v>
      </c>
      <c r="AO18" s="99"/>
      <c r="AP18" s="102"/>
    </row>
    <row r="19" spans="2:42" x14ac:dyDescent="0.25">
      <c r="B19" s="18" t="s">
        <v>30</v>
      </c>
      <c r="C19" s="165">
        <f t="shared" si="5"/>
        <v>0</v>
      </c>
      <c r="D19" s="164">
        <f t="shared" si="6"/>
        <v>0</v>
      </c>
      <c r="E19" s="71">
        <f t="shared" si="0"/>
        <v>0</v>
      </c>
      <c r="F19" s="238">
        <f t="shared" si="7"/>
        <v>0</v>
      </c>
      <c r="G19" s="164">
        <f t="shared" si="1"/>
        <v>0</v>
      </c>
      <c r="H19" s="71">
        <f t="shared" si="1"/>
        <v>0</v>
      </c>
      <c r="I19" s="165">
        <f t="shared" si="2"/>
        <v>0</v>
      </c>
      <c r="J19" s="164">
        <f t="shared" si="3"/>
        <v>0</v>
      </c>
      <c r="K19" s="71">
        <f t="shared" si="4"/>
        <v>0</v>
      </c>
      <c r="L19" s="96"/>
      <c r="M19" s="32">
        <f t="shared" si="8"/>
        <v>0</v>
      </c>
      <c r="N19" s="107"/>
      <c r="U19" s="18" t="s">
        <v>30</v>
      </c>
      <c r="V19" s="165">
        <f t="shared" si="9"/>
        <v>0</v>
      </c>
      <c r="W19" s="164">
        <f t="shared" si="9"/>
        <v>0</v>
      </c>
      <c r="X19" s="71">
        <f t="shared" si="10"/>
        <v>0</v>
      </c>
      <c r="Y19" s="96"/>
      <c r="Z19" s="200">
        <f t="shared" si="11"/>
        <v>0</v>
      </c>
      <c r="AA19" s="107"/>
      <c r="AB19" s="128"/>
      <c r="AC19" s="200">
        <f t="shared" si="12"/>
        <v>0</v>
      </c>
      <c r="AD19" s="99"/>
      <c r="AE19" s="254"/>
      <c r="AF19" s="96"/>
      <c r="AG19" s="200">
        <f t="shared" si="13"/>
        <v>0</v>
      </c>
      <c r="AH19" s="107"/>
      <c r="AI19" s="128"/>
      <c r="AJ19" s="200">
        <f t="shared" si="14"/>
        <v>0</v>
      </c>
      <c r="AK19" s="99"/>
      <c r="AL19" s="102"/>
      <c r="AM19" s="96"/>
      <c r="AN19" s="200">
        <f t="shared" si="15"/>
        <v>0</v>
      </c>
      <c r="AO19" s="99"/>
      <c r="AP19" s="102"/>
    </row>
    <row r="20" spans="2:42" x14ac:dyDescent="0.25">
      <c r="B20" s="18" t="s">
        <v>31</v>
      </c>
      <c r="C20" s="165">
        <f t="shared" si="5"/>
        <v>0</v>
      </c>
      <c r="D20" s="164">
        <f t="shared" si="6"/>
        <v>0</v>
      </c>
      <c r="E20" s="71">
        <f t="shared" si="0"/>
        <v>0</v>
      </c>
      <c r="F20" s="238">
        <f t="shared" si="7"/>
        <v>0</v>
      </c>
      <c r="G20" s="164">
        <f t="shared" si="1"/>
        <v>0</v>
      </c>
      <c r="H20" s="71">
        <f t="shared" si="1"/>
        <v>0</v>
      </c>
      <c r="I20" s="165">
        <f t="shared" si="2"/>
        <v>0</v>
      </c>
      <c r="J20" s="164">
        <f t="shared" si="3"/>
        <v>0</v>
      </c>
      <c r="K20" s="71">
        <f t="shared" si="4"/>
        <v>0</v>
      </c>
      <c r="L20" s="96"/>
      <c r="M20" s="32">
        <f t="shared" si="8"/>
        <v>0</v>
      </c>
      <c r="N20" s="107"/>
      <c r="U20" s="18" t="s">
        <v>31</v>
      </c>
      <c r="V20" s="165">
        <f t="shared" si="9"/>
        <v>0</v>
      </c>
      <c r="W20" s="164">
        <f t="shared" si="9"/>
        <v>0</v>
      </c>
      <c r="X20" s="71">
        <f t="shared" si="10"/>
        <v>0</v>
      </c>
      <c r="Y20" s="96"/>
      <c r="Z20" s="200">
        <f t="shared" si="11"/>
        <v>0</v>
      </c>
      <c r="AA20" s="107"/>
      <c r="AB20" s="128"/>
      <c r="AC20" s="200">
        <f t="shared" si="12"/>
        <v>0</v>
      </c>
      <c r="AD20" s="99"/>
      <c r="AE20" s="254"/>
      <c r="AF20" s="96"/>
      <c r="AG20" s="200">
        <f t="shared" si="13"/>
        <v>0</v>
      </c>
      <c r="AH20" s="107"/>
      <c r="AI20" s="128"/>
      <c r="AJ20" s="200">
        <f t="shared" si="14"/>
        <v>0</v>
      </c>
      <c r="AK20" s="99"/>
      <c r="AL20" s="102"/>
      <c r="AM20" s="96"/>
      <c r="AN20" s="200">
        <f t="shared" si="15"/>
        <v>0</v>
      </c>
      <c r="AO20" s="99"/>
      <c r="AP20" s="102"/>
    </row>
    <row r="21" spans="2:42" x14ac:dyDescent="0.25">
      <c r="B21" s="18" t="s">
        <v>32</v>
      </c>
      <c r="C21" s="165">
        <f t="shared" si="5"/>
        <v>0</v>
      </c>
      <c r="D21" s="164">
        <f t="shared" si="6"/>
        <v>0</v>
      </c>
      <c r="E21" s="71">
        <f t="shared" si="0"/>
        <v>0</v>
      </c>
      <c r="F21" s="238">
        <f t="shared" si="7"/>
        <v>0</v>
      </c>
      <c r="G21" s="164">
        <f t="shared" si="1"/>
        <v>0</v>
      </c>
      <c r="H21" s="71">
        <f t="shared" si="1"/>
        <v>0</v>
      </c>
      <c r="I21" s="165">
        <f t="shared" si="2"/>
        <v>0</v>
      </c>
      <c r="J21" s="164">
        <f t="shared" si="3"/>
        <v>0</v>
      </c>
      <c r="K21" s="71">
        <f t="shared" si="4"/>
        <v>0</v>
      </c>
      <c r="L21" s="96"/>
      <c r="M21" s="32">
        <f t="shared" si="8"/>
        <v>0</v>
      </c>
      <c r="N21" s="107"/>
      <c r="S21" s="84"/>
      <c r="U21" s="18" t="s">
        <v>32</v>
      </c>
      <c r="V21" s="165">
        <f t="shared" si="9"/>
        <v>0</v>
      </c>
      <c r="W21" s="164">
        <f t="shared" si="9"/>
        <v>0</v>
      </c>
      <c r="X21" s="71">
        <f t="shared" si="10"/>
        <v>0</v>
      </c>
      <c r="Y21" s="96"/>
      <c r="Z21" s="200">
        <f t="shared" si="11"/>
        <v>0</v>
      </c>
      <c r="AA21" s="107"/>
      <c r="AB21" s="128"/>
      <c r="AC21" s="200">
        <f t="shared" si="12"/>
        <v>0</v>
      </c>
      <c r="AD21" s="99"/>
      <c r="AE21" s="254"/>
      <c r="AF21" s="96"/>
      <c r="AG21" s="200">
        <f t="shared" si="13"/>
        <v>0</v>
      </c>
      <c r="AH21" s="107"/>
      <c r="AI21" s="128"/>
      <c r="AJ21" s="200">
        <f t="shared" si="14"/>
        <v>0</v>
      </c>
      <c r="AK21" s="99"/>
      <c r="AL21" s="102"/>
      <c r="AM21" s="96"/>
      <c r="AN21" s="200">
        <f t="shared" si="15"/>
        <v>0</v>
      </c>
      <c r="AO21" s="99"/>
      <c r="AP21" s="102"/>
    </row>
    <row r="22" spans="2:42" ht="15" customHeight="1" thickBot="1" x14ac:dyDescent="0.3">
      <c r="B22" s="19" t="s">
        <v>33</v>
      </c>
      <c r="C22" s="169">
        <f t="shared" si="5"/>
        <v>0</v>
      </c>
      <c r="D22" s="170">
        <f t="shared" si="6"/>
        <v>0</v>
      </c>
      <c r="E22" s="72">
        <f t="shared" si="0"/>
        <v>0</v>
      </c>
      <c r="F22" s="239">
        <f t="shared" si="7"/>
        <v>0</v>
      </c>
      <c r="G22" s="170">
        <f t="shared" si="1"/>
        <v>0</v>
      </c>
      <c r="H22" s="72">
        <f t="shared" si="1"/>
        <v>0</v>
      </c>
      <c r="I22" s="169">
        <f t="shared" si="2"/>
        <v>0</v>
      </c>
      <c r="J22" s="170">
        <f t="shared" si="3"/>
        <v>0</v>
      </c>
      <c r="K22" s="72">
        <f t="shared" si="4"/>
        <v>0</v>
      </c>
      <c r="L22" s="97"/>
      <c r="M22" s="33">
        <f t="shared" si="8"/>
        <v>0</v>
      </c>
      <c r="N22" s="108"/>
      <c r="U22" s="19" t="s">
        <v>33</v>
      </c>
      <c r="V22" s="171">
        <f t="shared" si="9"/>
        <v>0</v>
      </c>
      <c r="W22" s="168">
        <f t="shared" si="9"/>
        <v>0</v>
      </c>
      <c r="X22" s="85">
        <f t="shared" si="10"/>
        <v>0</v>
      </c>
      <c r="Y22" s="97"/>
      <c r="Z22" s="201">
        <f t="shared" si="11"/>
        <v>0</v>
      </c>
      <c r="AA22" s="108"/>
      <c r="AB22" s="129"/>
      <c r="AC22" s="201">
        <f t="shared" si="12"/>
        <v>0</v>
      </c>
      <c r="AD22" s="100"/>
      <c r="AE22" s="255"/>
      <c r="AF22" s="97"/>
      <c r="AG22" s="201">
        <f t="shared" si="13"/>
        <v>0</v>
      </c>
      <c r="AH22" s="108"/>
      <c r="AI22" s="152"/>
      <c r="AJ22" s="225">
        <f t="shared" si="14"/>
        <v>0</v>
      </c>
      <c r="AK22" s="117"/>
      <c r="AL22" s="118"/>
      <c r="AM22" s="116"/>
      <c r="AN22" s="225">
        <f t="shared" si="15"/>
        <v>0</v>
      </c>
      <c r="AO22" s="117"/>
      <c r="AP22" s="118"/>
    </row>
    <row r="23" spans="2:42" ht="15" customHeight="1" thickBot="1" x14ac:dyDescent="0.3">
      <c r="B23" s="19" t="s">
        <v>34</v>
      </c>
      <c r="C23" s="242">
        <f>F23-I23-L23</f>
        <v>0</v>
      </c>
      <c r="D23" s="247">
        <f>SQRT(G23^2+J23^2+M23^2)</f>
        <v>0</v>
      </c>
      <c r="E23" s="90">
        <f t="shared" si="0"/>
        <v>0</v>
      </c>
      <c r="F23" s="239">
        <f t="shared" si="7"/>
        <v>0</v>
      </c>
      <c r="G23" s="170">
        <f t="shared" si="1"/>
        <v>0</v>
      </c>
      <c r="H23" s="72">
        <f t="shared" si="1"/>
        <v>0</v>
      </c>
      <c r="I23" s="169">
        <f t="shared" si="2"/>
        <v>0</v>
      </c>
      <c r="J23" s="170">
        <f t="shared" si="3"/>
        <v>0</v>
      </c>
      <c r="K23" s="72">
        <f t="shared" si="4"/>
        <v>0</v>
      </c>
      <c r="L23" s="169">
        <f>SUM(L11:L22)</f>
        <v>0</v>
      </c>
      <c r="M23" s="35">
        <f>SUM(M11:M22)</f>
        <v>0</v>
      </c>
      <c r="N23" s="77">
        <f t="shared" ref="N23" si="16">IF(L23&gt;0,M23/L23*100,0)</f>
        <v>0</v>
      </c>
      <c r="U23" s="19" t="s">
        <v>34</v>
      </c>
      <c r="V23" s="172">
        <f>SUM(V11:V22)</f>
        <v>0</v>
      </c>
      <c r="W23" s="173">
        <f t="shared" si="9"/>
        <v>0</v>
      </c>
      <c r="X23" s="77">
        <f t="shared" si="10"/>
        <v>0</v>
      </c>
      <c r="Y23" s="197">
        <f>SUM(Y11:Y22)</f>
        <v>0</v>
      </c>
      <c r="Z23" s="198">
        <f>SUM(Z11:Z22)</f>
        <v>0</v>
      </c>
      <c r="AA23" s="77">
        <f t="shared" ref="AA23" si="17">IF(Y23&gt;0,Z23/Y23*100,0)</f>
        <v>0</v>
      </c>
      <c r="AB23" s="248">
        <f>SUM(AB11:AB22)</f>
        <v>0</v>
      </c>
      <c r="AC23" s="198">
        <f>SUM(AC11:AC22)</f>
        <v>0</v>
      </c>
      <c r="AD23" s="66"/>
      <c r="AE23" s="83"/>
      <c r="AF23" s="202">
        <f>SUM(AF11:AF22)</f>
        <v>0</v>
      </c>
      <c r="AG23" s="198">
        <f>SUM(AG11:AG22)</f>
        <v>0</v>
      </c>
      <c r="AH23" s="77">
        <f t="shared" ref="AH23" si="18">IF(AF23&gt;0,AG23/AF23*100,0)</f>
        <v>0</v>
      </c>
      <c r="AI23" s="202">
        <f>SUM(AI11:AI22)</f>
        <v>0</v>
      </c>
      <c r="AJ23" s="198">
        <f>SUM(AJ11:AJ22)</f>
        <v>0</v>
      </c>
      <c r="AK23" s="66"/>
      <c r="AL23" s="83"/>
      <c r="AM23" s="197">
        <f>SUM(AM11:AM22)</f>
        <v>0</v>
      </c>
      <c r="AN23" s="198">
        <f>SUM(AN11:AN22)</f>
        <v>0</v>
      </c>
      <c r="AO23" s="66"/>
      <c r="AP23" s="83"/>
    </row>
    <row r="26" spans="2:42" ht="24" customHeight="1" thickBot="1" x14ac:dyDescent="0.3"/>
    <row r="27" spans="2:42" ht="20.25" customHeight="1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42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42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42" ht="15.75" thickBot="1" x14ac:dyDescent="0.3">
      <c r="U30" s="21"/>
      <c r="V30" s="24" t="s">
        <v>39</v>
      </c>
      <c r="W30" s="26" t="s">
        <v>39</v>
      </c>
      <c r="X30" s="26" t="s">
        <v>21</v>
      </c>
      <c r="Y30" s="24" t="s">
        <v>39</v>
      </c>
      <c r="Z30" s="26" t="s">
        <v>39</v>
      </c>
      <c r="AA30" s="29" t="s">
        <v>21</v>
      </c>
      <c r="AB30" s="24" t="s">
        <v>39</v>
      </c>
      <c r="AC30" s="26" t="s">
        <v>39</v>
      </c>
      <c r="AD30" s="29" t="s">
        <v>21</v>
      </c>
      <c r="AE30" s="30" t="s">
        <v>46</v>
      </c>
      <c r="AF30" s="24" t="s">
        <v>39</v>
      </c>
      <c r="AG30" s="26" t="s">
        <v>39</v>
      </c>
      <c r="AH30" s="29" t="s">
        <v>21</v>
      </c>
      <c r="AI30" s="30" t="s">
        <v>46</v>
      </c>
      <c r="AK30" s="41"/>
    </row>
    <row r="31" spans="2:42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31"/>
      <c r="Z31" s="220">
        <f>AA31/100*Y31</f>
        <v>0</v>
      </c>
      <c r="AA31" s="120"/>
      <c r="AB31" s="119"/>
      <c r="AC31" s="220">
        <f>ABS(AD31/100*AB31)</f>
        <v>0</v>
      </c>
      <c r="AD31" s="121"/>
      <c r="AE31" s="122"/>
      <c r="AF31" s="119"/>
      <c r="AG31" s="220">
        <f>AH31/100*AF31</f>
        <v>0</v>
      </c>
      <c r="AH31" s="121"/>
      <c r="AI31" s="122"/>
      <c r="AK31" s="41"/>
    </row>
    <row r="32" spans="2:42" x14ac:dyDescent="0.25">
      <c r="U32" s="18" t="s">
        <v>23</v>
      </c>
      <c r="V32" s="165">
        <f t="shared" ref="V32:W43" si="19">Y32+AB32+AF32</f>
        <v>0</v>
      </c>
      <c r="W32" s="164">
        <f t="shared" si="19"/>
        <v>0</v>
      </c>
      <c r="X32" s="71">
        <f t="shared" ref="X32:X43" si="20">IF(V32&gt;0,W32/V32*100,0)</f>
        <v>0</v>
      </c>
      <c r="Y32" s="128"/>
      <c r="Z32" s="200">
        <f t="shared" ref="Z32:Z42" si="21">AA32/100*Y32</f>
        <v>0</v>
      </c>
      <c r="AA32" s="107"/>
      <c r="AB32" s="96"/>
      <c r="AC32" s="200">
        <f t="shared" ref="AC32:AC42" si="22">ABS(AD32/100*AB32)</f>
        <v>0</v>
      </c>
      <c r="AD32" s="99"/>
      <c r="AE32" s="102"/>
      <c r="AF32" s="96"/>
      <c r="AG32" s="200">
        <f t="shared" ref="AG32:AG42" si="23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19"/>
        <v>0</v>
      </c>
      <c r="W33" s="164">
        <f t="shared" si="19"/>
        <v>0</v>
      </c>
      <c r="X33" s="71">
        <f t="shared" si="20"/>
        <v>0</v>
      </c>
      <c r="Y33" s="128"/>
      <c r="Z33" s="200">
        <f t="shared" si="21"/>
        <v>0</v>
      </c>
      <c r="AA33" s="107"/>
      <c r="AB33" s="96"/>
      <c r="AC33" s="200">
        <f t="shared" si="22"/>
        <v>0</v>
      </c>
      <c r="AD33" s="99"/>
      <c r="AE33" s="102"/>
      <c r="AF33" s="96"/>
      <c r="AG33" s="200">
        <f t="shared" si="23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19"/>
        <v>0</v>
      </c>
      <c r="W34" s="164">
        <f t="shared" si="19"/>
        <v>0</v>
      </c>
      <c r="X34" s="71">
        <f t="shared" si="20"/>
        <v>0</v>
      </c>
      <c r="Y34" s="128"/>
      <c r="Z34" s="200">
        <f t="shared" si="21"/>
        <v>0</v>
      </c>
      <c r="AA34" s="107"/>
      <c r="AB34" s="96"/>
      <c r="AC34" s="200">
        <f t="shared" si="22"/>
        <v>0</v>
      </c>
      <c r="AD34" s="99"/>
      <c r="AE34" s="102"/>
      <c r="AF34" s="96"/>
      <c r="AG34" s="200">
        <f t="shared" si="23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19"/>
        <v>0</v>
      </c>
      <c r="W35" s="164">
        <f t="shared" si="19"/>
        <v>0</v>
      </c>
      <c r="X35" s="71">
        <f t="shared" si="20"/>
        <v>0</v>
      </c>
      <c r="Y35" s="128"/>
      <c r="Z35" s="200">
        <f t="shared" si="21"/>
        <v>0</v>
      </c>
      <c r="AA35" s="107"/>
      <c r="AB35" s="96"/>
      <c r="AC35" s="200">
        <f t="shared" si="22"/>
        <v>0</v>
      </c>
      <c r="AD35" s="99"/>
      <c r="AE35" s="102"/>
      <c r="AF35" s="96"/>
      <c r="AG35" s="200">
        <f t="shared" si="23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19"/>
        <v>0</v>
      </c>
      <c r="W36" s="164">
        <f t="shared" si="19"/>
        <v>0</v>
      </c>
      <c r="X36" s="71">
        <f t="shared" si="20"/>
        <v>0</v>
      </c>
      <c r="Y36" s="128"/>
      <c r="Z36" s="200">
        <f t="shared" si="21"/>
        <v>0</v>
      </c>
      <c r="AA36" s="107"/>
      <c r="AB36" s="96"/>
      <c r="AC36" s="200">
        <f t="shared" si="22"/>
        <v>0</v>
      </c>
      <c r="AD36" s="99"/>
      <c r="AE36" s="102"/>
      <c r="AF36" s="96"/>
      <c r="AG36" s="200">
        <f t="shared" si="23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19"/>
        <v>0</v>
      </c>
      <c r="W37" s="164">
        <f t="shared" si="19"/>
        <v>0</v>
      </c>
      <c r="X37" s="71">
        <f t="shared" si="20"/>
        <v>0</v>
      </c>
      <c r="Y37" s="128"/>
      <c r="Z37" s="200">
        <f t="shared" si="21"/>
        <v>0</v>
      </c>
      <c r="AA37" s="107"/>
      <c r="AB37" s="96"/>
      <c r="AC37" s="200">
        <f t="shared" si="22"/>
        <v>0</v>
      </c>
      <c r="AD37" s="99"/>
      <c r="AE37" s="102"/>
      <c r="AF37" s="96"/>
      <c r="AG37" s="200">
        <f t="shared" si="23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19"/>
        <v>0</v>
      </c>
      <c r="W38" s="164">
        <f t="shared" si="19"/>
        <v>0</v>
      </c>
      <c r="X38" s="71">
        <f t="shared" si="20"/>
        <v>0</v>
      </c>
      <c r="Y38" s="128"/>
      <c r="Z38" s="200">
        <f t="shared" si="21"/>
        <v>0</v>
      </c>
      <c r="AA38" s="107"/>
      <c r="AB38" s="96"/>
      <c r="AC38" s="200">
        <f t="shared" si="22"/>
        <v>0</v>
      </c>
      <c r="AD38" s="99"/>
      <c r="AE38" s="102"/>
      <c r="AF38" s="96"/>
      <c r="AG38" s="200">
        <f t="shared" si="23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19"/>
        <v>0</v>
      </c>
      <c r="W39" s="164">
        <f t="shared" si="19"/>
        <v>0</v>
      </c>
      <c r="X39" s="71">
        <f t="shared" si="20"/>
        <v>0</v>
      </c>
      <c r="Y39" s="128"/>
      <c r="Z39" s="200">
        <f t="shared" si="21"/>
        <v>0</v>
      </c>
      <c r="AA39" s="107"/>
      <c r="AB39" s="96"/>
      <c r="AC39" s="200">
        <f t="shared" si="22"/>
        <v>0</v>
      </c>
      <c r="AD39" s="99"/>
      <c r="AE39" s="102"/>
      <c r="AF39" s="96"/>
      <c r="AG39" s="200">
        <f t="shared" si="23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19"/>
        <v>0</v>
      </c>
      <c r="W40" s="164">
        <f t="shared" si="19"/>
        <v>0</v>
      </c>
      <c r="X40" s="71">
        <f t="shared" si="20"/>
        <v>0</v>
      </c>
      <c r="Y40" s="128"/>
      <c r="Z40" s="200">
        <f t="shared" si="21"/>
        <v>0</v>
      </c>
      <c r="AA40" s="107"/>
      <c r="AB40" s="96"/>
      <c r="AC40" s="200">
        <f t="shared" si="22"/>
        <v>0</v>
      </c>
      <c r="AD40" s="99"/>
      <c r="AE40" s="102"/>
      <c r="AF40" s="96"/>
      <c r="AG40" s="200">
        <f t="shared" si="23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19"/>
        <v>0</v>
      </c>
      <c r="W41" s="164">
        <f t="shared" si="19"/>
        <v>0</v>
      </c>
      <c r="X41" s="71">
        <f t="shared" si="20"/>
        <v>0</v>
      </c>
      <c r="Y41" s="128"/>
      <c r="Z41" s="200">
        <f t="shared" si="21"/>
        <v>0</v>
      </c>
      <c r="AA41" s="107"/>
      <c r="AB41" s="96"/>
      <c r="AC41" s="200">
        <f t="shared" si="22"/>
        <v>0</v>
      </c>
      <c r="AD41" s="99"/>
      <c r="AE41" s="102"/>
      <c r="AF41" s="96"/>
      <c r="AG41" s="200">
        <f t="shared" si="23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19"/>
        <v>0</v>
      </c>
      <c r="W42" s="170">
        <f t="shared" si="19"/>
        <v>0</v>
      </c>
      <c r="X42" s="72">
        <f t="shared" si="20"/>
        <v>0</v>
      </c>
      <c r="Y42" s="129"/>
      <c r="Z42" s="201">
        <f t="shared" si="21"/>
        <v>0</v>
      </c>
      <c r="AA42" s="108"/>
      <c r="AB42" s="97"/>
      <c r="AC42" s="201">
        <f t="shared" si="22"/>
        <v>0</v>
      </c>
      <c r="AD42" s="100"/>
      <c r="AE42" s="103"/>
      <c r="AF42" s="97"/>
      <c r="AG42" s="201">
        <f t="shared" si="23"/>
        <v>0</v>
      </c>
      <c r="AH42" s="100"/>
      <c r="AI42" s="103"/>
    </row>
    <row r="43" spans="21:37" ht="15.75" thickBot="1" x14ac:dyDescent="0.3">
      <c r="U43" s="19" t="s">
        <v>34</v>
      </c>
      <c r="V43" s="242">
        <f>SUM(V31:V42)</f>
        <v>0</v>
      </c>
      <c r="W43" s="247">
        <f t="shared" si="19"/>
        <v>0</v>
      </c>
      <c r="X43" s="90">
        <f t="shared" si="20"/>
        <v>0</v>
      </c>
      <c r="Y43" s="197">
        <f>SUM(Y31:Y42)</f>
        <v>0</v>
      </c>
      <c r="Z43" s="198">
        <f>SUM(Z31:Z42)</f>
        <v>0</v>
      </c>
      <c r="AA43" s="77">
        <f t="shared" ref="AA43" si="24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202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fJj1a2XK21miFS12riHGBAQcB58qA2hgZaKzLDMaDgxmoqV2aCqAzBa5dAJ9Swn/h2hmwS121fqUN4fXH48aUA==" saltValue="uJC3HOnOb8z/Ws/49XULgg==" spinCount="100000" sheet="1" scenarios="1"/>
  <mergeCells count="19">
    <mergeCell ref="Y3:AC3"/>
    <mergeCell ref="C7:N7"/>
    <mergeCell ref="V7:AP7"/>
    <mergeCell ref="C8:E8"/>
    <mergeCell ref="F8:H8"/>
    <mergeCell ref="I8:K8"/>
    <mergeCell ref="L8:N8"/>
    <mergeCell ref="V8:X8"/>
    <mergeCell ref="Y8:AA8"/>
    <mergeCell ref="AB8:AE8"/>
    <mergeCell ref="AF8:AH8"/>
    <mergeCell ref="AI8:AL8"/>
    <mergeCell ref="AM8:AP8"/>
    <mergeCell ref="E3:I3"/>
    <mergeCell ref="V27:AI27"/>
    <mergeCell ref="V28:X28"/>
    <mergeCell ref="Y28:AA28"/>
    <mergeCell ref="AB28:AE28"/>
    <mergeCell ref="AF28:AI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8CAF-7E4F-4D25-BBB5-E3BD434D7B95}">
  <sheetPr>
    <tabColor rgb="FFD9B3FF"/>
  </sheetPr>
  <dimension ref="B1:AP45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42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42" ht="15.75" thickBot="1" x14ac:dyDescent="0.3"/>
    <row r="3" spans="2:42" ht="32.25" thickBot="1" x14ac:dyDescent="0.55000000000000004">
      <c r="B3" s="3" t="s">
        <v>40</v>
      </c>
      <c r="E3" s="347" t="str">
        <f>IF('Fakkelstasjon 3'!E3="","",'Fakkelstasjon 3'!E3)</f>
        <v/>
      </c>
      <c r="F3" s="348"/>
      <c r="G3" s="348"/>
      <c r="H3" s="348"/>
      <c r="I3" s="297"/>
      <c r="U3" s="3" t="s">
        <v>40</v>
      </c>
      <c r="Y3" s="323" t="str">
        <f>IF(E3="","",E3)</f>
        <v/>
      </c>
      <c r="Z3" s="324"/>
      <c r="AA3" s="324"/>
      <c r="AB3" s="324"/>
      <c r="AC3" s="325"/>
    </row>
    <row r="4" spans="2:42" ht="15" customHeight="1" thickBot="1" x14ac:dyDescent="0.55000000000000004">
      <c r="G4" s="4"/>
    </row>
    <row r="5" spans="2:42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42" ht="15" customHeight="1" thickBot="1" x14ac:dyDescent="0.55000000000000004">
      <c r="B6" s="3"/>
      <c r="F6" s="4"/>
      <c r="G6" s="4"/>
    </row>
    <row r="7" spans="2:42" ht="24" customHeight="1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74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30"/>
    </row>
    <row r="8" spans="2:42" ht="18.75" x14ac:dyDescent="0.3">
      <c r="B8" s="6" t="s">
        <v>12</v>
      </c>
      <c r="C8" s="331" t="s">
        <v>37</v>
      </c>
      <c r="D8" s="332"/>
      <c r="E8" s="333"/>
      <c r="F8" s="298" t="s">
        <v>74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62</v>
      </c>
      <c r="AG8" s="299"/>
      <c r="AH8" s="300"/>
      <c r="AI8" s="298" t="s">
        <v>63</v>
      </c>
      <c r="AJ8" s="299"/>
      <c r="AK8" s="300"/>
      <c r="AL8" s="304"/>
      <c r="AM8" s="298" t="s">
        <v>44</v>
      </c>
      <c r="AN8" s="299"/>
      <c r="AO8" s="300"/>
      <c r="AP8" s="304"/>
    </row>
    <row r="9" spans="2:42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4" t="s">
        <v>18</v>
      </c>
      <c r="AJ9" s="44" t="s">
        <v>38</v>
      </c>
      <c r="AK9" s="26"/>
      <c r="AL9" s="25" t="s">
        <v>45</v>
      </c>
      <c r="AM9" s="24" t="s">
        <v>18</v>
      </c>
      <c r="AN9" s="44" t="s">
        <v>38</v>
      </c>
      <c r="AO9" s="26"/>
      <c r="AP9" s="25" t="s">
        <v>45</v>
      </c>
    </row>
    <row r="10" spans="2:42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8" t="s">
        <v>39</v>
      </c>
      <c r="W10" s="29" t="s">
        <v>39</v>
      </c>
      <c r="X10" s="29" t="s">
        <v>21</v>
      </c>
      <c r="Y10" s="28" t="s">
        <v>39</v>
      </c>
      <c r="Z10" s="29" t="s">
        <v>39</v>
      </c>
      <c r="AA10" s="29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8" t="s">
        <v>39</v>
      </c>
      <c r="AG10" s="29" t="s">
        <v>39</v>
      </c>
      <c r="AH10" s="29" t="s">
        <v>21</v>
      </c>
      <c r="AI10" s="28" t="s">
        <v>39</v>
      </c>
      <c r="AJ10" s="29" t="s">
        <v>39</v>
      </c>
      <c r="AK10" s="29" t="s">
        <v>21</v>
      </c>
      <c r="AL10" s="30" t="s">
        <v>46</v>
      </c>
      <c r="AM10" s="28" t="s">
        <v>39</v>
      </c>
      <c r="AN10" s="29" t="s">
        <v>39</v>
      </c>
      <c r="AO10" s="29" t="s">
        <v>21</v>
      </c>
      <c r="AP10" s="30" t="s">
        <v>46</v>
      </c>
    </row>
    <row r="11" spans="2:42" x14ac:dyDescent="0.25">
      <c r="B11" s="20" t="s">
        <v>22</v>
      </c>
      <c r="C11" s="161">
        <f>F11-I11-L11</f>
        <v>0</v>
      </c>
      <c r="D11" s="160">
        <f>SQRT(G11^2+J11^2+M11^2)</f>
        <v>0</v>
      </c>
      <c r="E11" s="70">
        <f t="shared" ref="E11:E23" si="0">IF(C11&gt;0,D11/C11*100,0)</f>
        <v>0</v>
      </c>
      <c r="F11" s="237">
        <f>V11</f>
        <v>0</v>
      </c>
      <c r="G11" s="160">
        <f t="shared" ref="G11:H23" si="1">W11</f>
        <v>0</v>
      </c>
      <c r="H11" s="70">
        <f t="shared" si="1"/>
        <v>0</v>
      </c>
      <c r="I11" s="161">
        <f t="shared" ref="I11:I23" si="2">V31</f>
        <v>0</v>
      </c>
      <c r="J11" s="160">
        <f t="shared" ref="J11:J23" si="3">W31</f>
        <v>0</v>
      </c>
      <c r="K11" s="70">
        <f t="shared" ref="K11:K23" si="4">X31</f>
        <v>0</v>
      </c>
      <c r="L11" s="95"/>
      <c r="M11" s="31">
        <f>N11/100*L11</f>
        <v>0</v>
      </c>
      <c r="N11" s="106"/>
      <c r="U11" s="20" t="s">
        <v>22</v>
      </c>
      <c r="V11" s="249">
        <f>Y11+AB11+AF11+AI11+AM11</f>
        <v>0</v>
      </c>
      <c r="W11" s="250">
        <f>Z11+AC11+AG11+AJ11+AN11</f>
        <v>0</v>
      </c>
      <c r="X11" s="251">
        <f>IF(V11&gt;0,W11/V11*100,0)</f>
        <v>0</v>
      </c>
      <c r="Y11" s="119"/>
      <c r="Z11" s="220">
        <f>AA11/100*Y11</f>
        <v>0</v>
      </c>
      <c r="AA11" s="120"/>
      <c r="AB11" s="127"/>
      <c r="AC11" s="199">
        <f>ABS(AD11/100*AB11)</f>
        <v>0</v>
      </c>
      <c r="AD11" s="98"/>
      <c r="AE11" s="253"/>
      <c r="AF11" s="119"/>
      <c r="AG11" s="220">
        <f>AH11/100*AF11</f>
        <v>0</v>
      </c>
      <c r="AH11" s="120"/>
      <c r="AI11" s="127"/>
      <c r="AJ11" s="199">
        <f>ABS(AK11/100*AI11)</f>
        <v>0</v>
      </c>
      <c r="AK11" s="98"/>
      <c r="AL11" s="101"/>
      <c r="AM11" s="95"/>
      <c r="AN11" s="199">
        <f>AO11/100*AM11</f>
        <v>0</v>
      </c>
      <c r="AO11" s="98"/>
      <c r="AP11" s="101"/>
    </row>
    <row r="12" spans="2:42" x14ac:dyDescent="0.25">
      <c r="B12" s="18" t="s">
        <v>23</v>
      </c>
      <c r="C12" s="165">
        <f t="shared" ref="C12:C22" si="5">F12-I12-L12</f>
        <v>0</v>
      </c>
      <c r="D12" s="164">
        <f t="shared" ref="D12:D22" si="6">SQRT(G12^2+J12^2+M12^2)</f>
        <v>0</v>
      </c>
      <c r="E12" s="71">
        <f t="shared" si="0"/>
        <v>0</v>
      </c>
      <c r="F12" s="238">
        <f t="shared" ref="F12:F23" si="7">V12</f>
        <v>0</v>
      </c>
      <c r="G12" s="164">
        <f t="shared" si="1"/>
        <v>0</v>
      </c>
      <c r="H12" s="71">
        <f t="shared" si="1"/>
        <v>0</v>
      </c>
      <c r="I12" s="165">
        <f t="shared" si="2"/>
        <v>0</v>
      </c>
      <c r="J12" s="164">
        <f t="shared" si="3"/>
        <v>0</v>
      </c>
      <c r="K12" s="71">
        <f t="shared" si="4"/>
        <v>0</v>
      </c>
      <c r="L12" s="96"/>
      <c r="M12" s="32">
        <f t="shared" ref="M12:M22" si="8">N12/100*L12</f>
        <v>0</v>
      </c>
      <c r="N12" s="107"/>
      <c r="U12" s="18" t="s">
        <v>23</v>
      </c>
      <c r="V12" s="165">
        <f t="shared" ref="V12:W23" si="9">Y12+AB12+AF12+AI12+AM12</f>
        <v>0</v>
      </c>
      <c r="W12" s="164">
        <f t="shared" si="9"/>
        <v>0</v>
      </c>
      <c r="X12" s="71">
        <f t="shared" ref="X12:X23" si="10">IF(V12&gt;0,W12/V12*100,0)</f>
        <v>0</v>
      </c>
      <c r="Y12" s="96"/>
      <c r="Z12" s="200">
        <f t="shared" ref="Z12:Z22" si="11">AA12/100*Y12</f>
        <v>0</v>
      </c>
      <c r="AA12" s="107"/>
      <c r="AB12" s="128"/>
      <c r="AC12" s="200">
        <f t="shared" ref="AC12:AC22" si="12">ABS(AD12/100*AB12)</f>
        <v>0</v>
      </c>
      <c r="AD12" s="99"/>
      <c r="AE12" s="254"/>
      <c r="AF12" s="96"/>
      <c r="AG12" s="200">
        <f t="shared" ref="AG12:AG22" si="13">AH12/100*AF12</f>
        <v>0</v>
      </c>
      <c r="AH12" s="107"/>
      <c r="AI12" s="128"/>
      <c r="AJ12" s="200">
        <f t="shared" ref="AJ12:AJ22" si="14">ABS(AK12/100*AI12)</f>
        <v>0</v>
      </c>
      <c r="AK12" s="99"/>
      <c r="AL12" s="102"/>
      <c r="AM12" s="96"/>
      <c r="AN12" s="200">
        <f t="shared" ref="AN12:AN22" si="15">AO12/100*AM12</f>
        <v>0</v>
      </c>
      <c r="AO12" s="99"/>
      <c r="AP12" s="102"/>
    </row>
    <row r="13" spans="2:42" x14ac:dyDescent="0.25">
      <c r="B13" s="18" t="s">
        <v>24</v>
      </c>
      <c r="C13" s="165">
        <f t="shared" si="5"/>
        <v>0</v>
      </c>
      <c r="D13" s="164">
        <f t="shared" si="6"/>
        <v>0</v>
      </c>
      <c r="E13" s="71">
        <f t="shared" si="0"/>
        <v>0</v>
      </c>
      <c r="F13" s="238">
        <f t="shared" si="7"/>
        <v>0</v>
      </c>
      <c r="G13" s="164">
        <f t="shared" si="1"/>
        <v>0</v>
      </c>
      <c r="H13" s="71">
        <f t="shared" si="1"/>
        <v>0</v>
      </c>
      <c r="I13" s="165">
        <f t="shared" si="2"/>
        <v>0</v>
      </c>
      <c r="J13" s="164">
        <f t="shared" si="3"/>
        <v>0</v>
      </c>
      <c r="K13" s="71">
        <f t="shared" si="4"/>
        <v>0</v>
      </c>
      <c r="L13" s="96"/>
      <c r="M13" s="32">
        <f t="shared" si="8"/>
        <v>0</v>
      </c>
      <c r="N13" s="107"/>
      <c r="U13" s="18" t="s">
        <v>24</v>
      </c>
      <c r="V13" s="165">
        <f t="shared" si="9"/>
        <v>0</v>
      </c>
      <c r="W13" s="164">
        <f t="shared" si="9"/>
        <v>0</v>
      </c>
      <c r="X13" s="71">
        <f t="shared" si="10"/>
        <v>0</v>
      </c>
      <c r="Y13" s="96"/>
      <c r="Z13" s="200">
        <f t="shared" si="11"/>
        <v>0</v>
      </c>
      <c r="AA13" s="107"/>
      <c r="AB13" s="128"/>
      <c r="AC13" s="200">
        <f t="shared" si="12"/>
        <v>0</v>
      </c>
      <c r="AD13" s="99"/>
      <c r="AE13" s="254"/>
      <c r="AF13" s="96"/>
      <c r="AG13" s="200">
        <f t="shared" si="13"/>
        <v>0</v>
      </c>
      <c r="AH13" s="107"/>
      <c r="AI13" s="128"/>
      <c r="AJ13" s="200">
        <f t="shared" si="14"/>
        <v>0</v>
      </c>
      <c r="AK13" s="99"/>
      <c r="AL13" s="102"/>
      <c r="AM13" s="96"/>
      <c r="AN13" s="200">
        <f t="shared" si="15"/>
        <v>0</v>
      </c>
      <c r="AO13" s="99"/>
      <c r="AP13" s="102"/>
    </row>
    <row r="14" spans="2:42" x14ac:dyDescent="0.25">
      <c r="B14" s="18" t="s">
        <v>25</v>
      </c>
      <c r="C14" s="165">
        <f t="shared" si="5"/>
        <v>0</v>
      </c>
      <c r="D14" s="164">
        <f t="shared" si="6"/>
        <v>0</v>
      </c>
      <c r="E14" s="71">
        <f t="shared" si="0"/>
        <v>0</v>
      </c>
      <c r="F14" s="238">
        <f t="shared" si="7"/>
        <v>0</v>
      </c>
      <c r="G14" s="164">
        <f t="shared" si="1"/>
        <v>0</v>
      </c>
      <c r="H14" s="71">
        <f t="shared" si="1"/>
        <v>0</v>
      </c>
      <c r="I14" s="165">
        <f t="shared" si="2"/>
        <v>0</v>
      </c>
      <c r="J14" s="164">
        <f t="shared" si="3"/>
        <v>0</v>
      </c>
      <c r="K14" s="71">
        <f t="shared" si="4"/>
        <v>0</v>
      </c>
      <c r="L14" s="96"/>
      <c r="M14" s="32">
        <f t="shared" si="8"/>
        <v>0</v>
      </c>
      <c r="N14" s="107"/>
      <c r="U14" s="18" t="s">
        <v>25</v>
      </c>
      <c r="V14" s="165">
        <f t="shared" si="9"/>
        <v>0</v>
      </c>
      <c r="W14" s="164">
        <f t="shared" si="9"/>
        <v>0</v>
      </c>
      <c r="X14" s="71">
        <f t="shared" si="10"/>
        <v>0</v>
      </c>
      <c r="Y14" s="96"/>
      <c r="Z14" s="200">
        <f t="shared" si="11"/>
        <v>0</v>
      </c>
      <c r="AA14" s="107"/>
      <c r="AB14" s="128"/>
      <c r="AC14" s="200">
        <f t="shared" si="12"/>
        <v>0</v>
      </c>
      <c r="AD14" s="99"/>
      <c r="AE14" s="254"/>
      <c r="AF14" s="96"/>
      <c r="AG14" s="200">
        <f t="shared" si="13"/>
        <v>0</v>
      </c>
      <c r="AH14" s="107"/>
      <c r="AI14" s="128"/>
      <c r="AJ14" s="200">
        <f t="shared" si="14"/>
        <v>0</v>
      </c>
      <c r="AK14" s="99"/>
      <c r="AL14" s="102"/>
      <c r="AM14" s="96"/>
      <c r="AN14" s="200">
        <f t="shared" si="15"/>
        <v>0</v>
      </c>
      <c r="AO14" s="99"/>
      <c r="AP14" s="102"/>
    </row>
    <row r="15" spans="2:42" x14ac:dyDescent="0.25">
      <c r="B15" s="18" t="s">
        <v>26</v>
      </c>
      <c r="C15" s="165">
        <f t="shared" si="5"/>
        <v>0</v>
      </c>
      <c r="D15" s="164">
        <f t="shared" si="6"/>
        <v>0</v>
      </c>
      <c r="E15" s="71">
        <f t="shared" si="0"/>
        <v>0</v>
      </c>
      <c r="F15" s="238">
        <f t="shared" si="7"/>
        <v>0</v>
      </c>
      <c r="G15" s="164">
        <f t="shared" si="1"/>
        <v>0</v>
      </c>
      <c r="H15" s="71">
        <f t="shared" si="1"/>
        <v>0</v>
      </c>
      <c r="I15" s="165">
        <f t="shared" si="2"/>
        <v>0</v>
      </c>
      <c r="J15" s="164">
        <f t="shared" si="3"/>
        <v>0</v>
      </c>
      <c r="K15" s="71">
        <f t="shared" si="4"/>
        <v>0</v>
      </c>
      <c r="L15" s="96"/>
      <c r="M15" s="32">
        <f t="shared" si="8"/>
        <v>0</v>
      </c>
      <c r="N15" s="107"/>
      <c r="U15" s="18" t="s">
        <v>26</v>
      </c>
      <c r="V15" s="165">
        <f t="shared" si="9"/>
        <v>0</v>
      </c>
      <c r="W15" s="164">
        <f t="shared" si="9"/>
        <v>0</v>
      </c>
      <c r="X15" s="71">
        <f t="shared" si="10"/>
        <v>0</v>
      </c>
      <c r="Y15" s="96"/>
      <c r="Z15" s="200">
        <f t="shared" si="11"/>
        <v>0</v>
      </c>
      <c r="AA15" s="107"/>
      <c r="AB15" s="128"/>
      <c r="AC15" s="200">
        <f t="shared" si="12"/>
        <v>0</v>
      </c>
      <c r="AD15" s="99"/>
      <c r="AE15" s="254"/>
      <c r="AF15" s="96"/>
      <c r="AG15" s="200">
        <f t="shared" si="13"/>
        <v>0</v>
      </c>
      <c r="AH15" s="107"/>
      <c r="AI15" s="128"/>
      <c r="AJ15" s="200">
        <f t="shared" si="14"/>
        <v>0</v>
      </c>
      <c r="AK15" s="99"/>
      <c r="AL15" s="102"/>
      <c r="AM15" s="96"/>
      <c r="AN15" s="200">
        <f t="shared" si="15"/>
        <v>0</v>
      </c>
      <c r="AO15" s="99"/>
      <c r="AP15" s="102"/>
    </row>
    <row r="16" spans="2:42" x14ac:dyDescent="0.25">
      <c r="B16" s="18" t="s">
        <v>27</v>
      </c>
      <c r="C16" s="165">
        <f t="shared" si="5"/>
        <v>0</v>
      </c>
      <c r="D16" s="164">
        <f t="shared" si="6"/>
        <v>0</v>
      </c>
      <c r="E16" s="71">
        <f t="shared" si="0"/>
        <v>0</v>
      </c>
      <c r="F16" s="238">
        <f t="shared" si="7"/>
        <v>0</v>
      </c>
      <c r="G16" s="164">
        <f t="shared" si="1"/>
        <v>0</v>
      </c>
      <c r="H16" s="71">
        <f t="shared" si="1"/>
        <v>0</v>
      </c>
      <c r="I16" s="165">
        <f t="shared" si="2"/>
        <v>0</v>
      </c>
      <c r="J16" s="164">
        <f t="shared" si="3"/>
        <v>0</v>
      </c>
      <c r="K16" s="71">
        <f t="shared" si="4"/>
        <v>0</v>
      </c>
      <c r="L16" s="96"/>
      <c r="M16" s="32">
        <f t="shared" si="8"/>
        <v>0</v>
      </c>
      <c r="N16" s="107"/>
      <c r="U16" s="18" t="s">
        <v>27</v>
      </c>
      <c r="V16" s="165">
        <f t="shared" si="9"/>
        <v>0</v>
      </c>
      <c r="W16" s="164">
        <f t="shared" si="9"/>
        <v>0</v>
      </c>
      <c r="X16" s="71">
        <f t="shared" si="10"/>
        <v>0</v>
      </c>
      <c r="Y16" s="96"/>
      <c r="Z16" s="200">
        <f t="shared" si="11"/>
        <v>0</v>
      </c>
      <c r="AA16" s="107"/>
      <c r="AB16" s="128"/>
      <c r="AC16" s="200">
        <f t="shared" si="12"/>
        <v>0</v>
      </c>
      <c r="AD16" s="99"/>
      <c r="AE16" s="254"/>
      <c r="AF16" s="96"/>
      <c r="AG16" s="200">
        <f t="shared" si="13"/>
        <v>0</v>
      </c>
      <c r="AH16" s="107"/>
      <c r="AI16" s="128"/>
      <c r="AJ16" s="200">
        <f t="shared" si="14"/>
        <v>0</v>
      </c>
      <c r="AK16" s="99"/>
      <c r="AL16" s="102"/>
      <c r="AM16" s="96"/>
      <c r="AN16" s="200">
        <f t="shared" si="15"/>
        <v>0</v>
      </c>
      <c r="AO16" s="99"/>
      <c r="AP16" s="102"/>
    </row>
    <row r="17" spans="2:42" x14ac:dyDescent="0.25">
      <c r="B17" s="18" t="s">
        <v>28</v>
      </c>
      <c r="C17" s="165">
        <f t="shared" si="5"/>
        <v>0</v>
      </c>
      <c r="D17" s="164">
        <f t="shared" si="6"/>
        <v>0</v>
      </c>
      <c r="E17" s="71">
        <f t="shared" si="0"/>
        <v>0</v>
      </c>
      <c r="F17" s="238">
        <f t="shared" si="7"/>
        <v>0</v>
      </c>
      <c r="G17" s="164">
        <f t="shared" si="1"/>
        <v>0</v>
      </c>
      <c r="H17" s="71">
        <f t="shared" si="1"/>
        <v>0</v>
      </c>
      <c r="I17" s="165">
        <f t="shared" si="2"/>
        <v>0</v>
      </c>
      <c r="J17" s="164">
        <f t="shared" si="3"/>
        <v>0</v>
      </c>
      <c r="K17" s="71">
        <f t="shared" si="4"/>
        <v>0</v>
      </c>
      <c r="L17" s="96"/>
      <c r="M17" s="32">
        <f t="shared" si="8"/>
        <v>0</v>
      </c>
      <c r="N17" s="107"/>
      <c r="U17" s="18" t="s">
        <v>28</v>
      </c>
      <c r="V17" s="165">
        <f t="shared" si="9"/>
        <v>0</v>
      </c>
      <c r="W17" s="164">
        <f t="shared" si="9"/>
        <v>0</v>
      </c>
      <c r="X17" s="71">
        <f t="shared" si="10"/>
        <v>0</v>
      </c>
      <c r="Y17" s="96"/>
      <c r="Z17" s="200">
        <f t="shared" si="11"/>
        <v>0</v>
      </c>
      <c r="AA17" s="107"/>
      <c r="AB17" s="128"/>
      <c r="AC17" s="200">
        <f t="shared" si="12"/>
        <v>0</v>
      </c>
      <c r="AD17" s="99"/>
      <c r="AE17" s="254"/>
      <c r="AF17" s="96"/>
      <c r="AG17" s="200">
        <f t="shared" si="13"/>
        <v>0</v>
      </c>
      <c r="AH17" s="107"/>
      <c r="AI17" s="128"/>
      <c r="AJ17" s="200">
        <f t="shared" si="14"/>
        <v>0</v>
      </c>
      <c r="AK17" s="99"/>
      <c r="AL17" s="102"/>
      <c r="AM17" s="96"/>
      <c r="AN17" s="200">
        <f t="shared" si="15"/>
        <v>0</v>
      </c>
      <c r="AO17" s="99"/>
      <c r="AP17" s="102"/>
    </row>
    <row r="18" spans="2:42" x14ac:dyDescent="0.25">
      <c r="B18" s="18" t="s">
        <v>29</v>
      </c>
      <c r="C18" s="165">
        <f t="shared" si="5"/>
        <v>0</v>
      </c>
      <c r="D18" s="164">
        <f t="shared" si="6"/>
        <v>0</v>
      </c>
      <c r="E18" s="71">
        <f t="shared" si="0"/>
        <v>0</v>
      </c>
      <c r="F18" s="238">
        <f t="shared" si="7"/>
        <v>0</v>
      </c>
      <c r="G18" s="164">
        <f t="shared" si="1"/>
        <v>0</v>
      </c>
      <c r="H18" s="71">
        <f t="shared" si="1"/>
        <v>0</v>
      </c>
      <c r="I18" s="165">
        <f t="shared" si="2"/>
        <v>0</v>
      </c>
      <c r="J18" s="164">
        <f t="shared" si="3"/>
        <v>0</v>
      </c>
      <c r="K18" s="71">
        <f t="shared" si="4"/>
        <v>0</v>
      </c>
      <c r="L18" s="96"/>
      <c r="M18" s="32">
        <f t="shared" si="8"/>
        <v>0</v>
      </c>
      <c r="N18" s="107"/>
      <c r="U18" s="18" t="s">
        <v>29</v>
      </c>
      <c r="V18" s="165">
        <f t="shared" si="9"/>
        <v>0</v>
      </c>
      <c r="W18" s="164">
        <f t="shared" si="9"/>
        <v>0</v>
      </c>
      <c r="X18" s="71">
        <f t="shared" si="10"/>
        <v>0</v>
      </c>
      <c r="Y18" s="96"/>
      <c r="Z18" s="200">
        <f t="shared" si="11"/>
        <v>0</v>
      </c>
      <c r="AA18" s="107"/>
      <c r="AB18" s="128"/>
      <c r="AC18" s="200">
        <f t="shared" si="12"/>
        <v>0</v>
      </c>
      <c r="AD18" s="99"/>
      <c r="AE18" s="254"/>
      <c r="AF18" s="96"/>
      <c r="AG18" s="200">
        <f t="shared" si="13"/>
        <v>0</v>
      </c>
      <c r="AH18" s="107"/>
      <c r="AI18" s="128"/>
      <c r="AJ18" s="200">
        <f t="shared" si="14"/>
        <v>0</v>
      </c>
      <c r="AK18" s="99"/>
      <c r="AL18" s="102"/>
      <c r="AM18" s="96"/>
      <c r="AN18" s="200">
        <f t="shared" si="15"/>
        <v>0</v>
      </c>
      <c r="AO18" s="99"/>
      <c r="AP18" s="102"/>
    </row>
    <row r="19" spans="2:42" x14ac:dyDescent="0.25">
      <c r="B19" s="18" t="s">
        <v>30</v>
      </c>
      <c r="C19" s="165">
        <f t="shared" si="5"/>
        <v>0</v>
      </c>
      <c r="D19" s="164">
        <f t="shared" si="6"/>
        <v>0</v>
      </c>
      <c r="E19" s="71">
        <f t="shared" si="0"/>
        <v>0</v>
      </c>
      <c r="F19" s="238">
        <f t="shared" si="7"/>
        <v>0</v>
      </c>
      <c r="G19" s="164">
        <f t="shared" si="1"/>
        <v>0</v>
      </c>
      <c r="H19" s="71">
        <f t="shared" si="1"/>
        <v>0</v>
      </c>
      <c r="I19" s="165">
        <f t="shared" si="2"/>
        <v>0</v>
      </c>
      <c r="J19" s="164">
        <f t="shared" si="3"/>
        <v>0</v>
      </c>
      <c r="K19" s="71">
        <f t="shared" si="4"/>
        <v>0</v>
      </c>
      <c r="L19" s="96"/>
      <c r="M19" s="32">
        <f t="shared" si="8"/>
        <v>0</v>
      </c>
      <c r="N19" s="107"/>
      <c r="U19" s="18" t="s">
        <v>30</v>
      </c>
      <c r="V19" s="165">
        <f t="shared" si="9"/>
        <v>0</v>
      </c>
      <c r="W19" s="164">
        <f t="shared" si="9"/>
        <v>0</v>
      </c>
      <c r="X19" s="71">
        <f t="shared" si="10"/>
        <v>0</v>
      </c>
      <c r="Y19" s="96"/>
      <c r="Z19" s="200">
        <f t="shared" si="11"/>
        <v>0</v>
      </c>
      <c r="AA19" s="107"/>
      <c r="AB19" s="128"/>
      <c r="AC19" s="200">
        <f t="shared" si="12"/>
        <v>0</v>
      </c>
      <c r="AD19" s="99"/>
      <c r="AE19" s="254"/>
      <c r="AF19" s="96"/>
      <c r="AG19" s="200">
        <f t="shared" si="13"/>
        <v>0</v>
      </c>
      <c r="AH19" s="107"/>
      <c r="AI19" s="128"/>
      <c r="AJ19" s="200">
        <f t="shared" si="14"/>
        <v>0</v>
      </c>
      <c r="AK19" s="99"/>
      <c r="AL19" s="102"/>
      <c r="AM19" s="96"/>
      <c r="AN19" s="200">
        <f t="shared" si="15"/>
        <v>0</v>
      </c>
      <c r="AO19" s="99"/>
      <c r="AP19" s="102"/>
    </row>
    <row r="20" spans="2:42" x14ac:dyDescent="0.25">
      <c r="B20" s="18" t="s">
        <v>31</v>
      </c>
      <c r="C20" s="165">
        <f t="shared" si="5"/>
        <v>0</v>
      </c>
      <c r="D20" s="164">
        <f t="shared" si="6"/>
        <v>0</v>
      </c>
      <c r="E20" s="71">
        <f t="shared" si="0"/>
        <v>0</v>
      </c>
      <c r="F20" s="238">
        <f t="shared" si="7"/>
        <v>0</v>
      </c>
      <c r="G20" s="164">
        <f t="shared" si="1"/>
        <v>0</v>
      </c>
      <c r="H20" s="71">
        <f t="shared" si="1"/>
        <v>0</v>
      </c>
      <c r="I20" s="165">
        <f t="shared" si="2"/>
        <v>0</v>
      </c>
      <c r="J20" s="164">
        <f t="shared" si="3"/>
        <v>0</v>
      </c>
      <c r="K20" s="71">
        <f t="shared" si="4"/>
        <v>0</v>
      </c>
      <c r="L20" s="96"/>
      <c r="M20" s="32">
        <f t="shared" si="8"/>
        <v>0</v>
      </c>
      <c r="N20" s="107"/>
      <c r="U20" s="18" t="s">
        <v>31</v>
      </c>
      <c r="V20" s="165">
        <f t="shared" si="9"/>
        <v>0</v>
      </c>
      <c r="W20" s="164">
        <f t="shared" si="9"/>
        <v>0</v>
      </c>
      <c r="X20" s="71">
        <f t="shared" si="10"/>
        <v>0</v>
      </c>
      <c r="Y20" s="96"/>
      <c r="Z20" s="200">
        <f t="shared" si="11"/>
        <v>0</v>
      </c>
      <c r="AA20" s="107"/>
      <c r="AB20" s="128"/>
      <c r="AC20" s="200">
        <f t="shared" si="12"/>
        <v>0</v>
      </c>
      <c r="AD20" s="99"/>
      <c r="AE20" s="254"/>
      <c r="AF20" s="96"/>
      <c r="AG20" s="200">
        <f t="shared" si="13"/>
        <v>0</v>
      </c>
      <c r="AH20" s="107"/>
      <c r="AI20" s="128"/>
      <c r="AJ20" s="200">
        <f t="shared" si="14"/>
        <v>0</v>
      </c>
      <c r="AK20" s="99"/>
      <c r="AL20" s="102"/>
      <c r="AM20" s="96"/>
      <c r="AN20" s="200">
        <f t="shared" si="15"/>
        <v>0</v>
      </c>
      <c r="AO20" s="99"/>
      <c r="AP20" s="102"/>
    </row>
    <row r="21" spans="2:42" x14ac:dyDescent="0.25">
      <c r="B21" s="18" t="s">
        <v>32</v>
      </c>
      <c r="C21" s="165">
        <f t="shared" si="5"/>
        <v>0</v>
      </c>
      <c r="D21" s="164">
        <f t="shared" si="6"/>
        <v>0</v>
      </c>
      <c r="E21" s="71">
        <f t="shared" si="0"/>
        <v>0</v>
      </c>
      <c r="F21" s="238">
        <f t="shared" si="7"/>
        <v>0</v>
      </c>
      <c r="G21" s="164">
        <f t="shared" si="1"/>
        <v>0</v>
      </c>
      <c r="H21" s="71">
        <f t="shared" si="1"/>
        <v>0</v>
      </c>
      <c r="I21" s="165">
        <f t="shared" si="2"/>
        <v>0</v>
      </c>
      <c r="J21" s="164">
        <f t="shared" si="3"/>
        <v>0</v>
      </c>
      <c r="K21" s="71">
        <f t="shared" si="4"/>
        <v>0</v>
      </c>
      <c r="L21" s="96"/>
      <c r="M21" s="32">
        <f t="shared" si="8"/>
        <v>0</v>
      </c>
      <c r="N21" s="107"/>
      <c r="S21" s="84"/>
      <c r="U21" s="18" t="s">
        <v>32</v>
      </c>
      <c r="V21" s="165">
        <f t="shared" si="9"/>
        <v>0</v>
      </c>
      <c r="W21" s="164">
        <f t="shared" si="9"/>
        <v>0</v>
      </c>
      <c r="X21" s="71">
        <f t="shared" si="10"/>
        <v>0</v>
      </c>
      <c r="Y21" s="96"/>
      <c r="Z21" s="200">
        <f t="shared" si="11"/>
        <v>0</v>
      </c>
      <c r="AA21" s="107"/>
      <c r="AB21" s="128"/>
      <c r="AC21" s="200">
        <f t="shared" si="12"/>
        <v>0</v>
      </c>
      <c r="AD21" s="99"/>
      <c r="AE21" s="254"/>
      <c r="AF21" s="96"/>
      <c r="AG21" s="200">
        <f t="shared" si="13"/>
        <v>0</v>
      </c>
      <c r="AH21" s="107"/>
      <c r="AI21" s="128"/>
      <c r="AJ21" s="200">
        <f t="shared" si="14"/>
        <v>0</v>
      </c>
      <c r="AK21" s="99"/>
      <c r="AL21" s="102"/>
      <c r="AM21" s="96"/>
      <c r="AN21" s="200">
        <f t="shared" si="15"/>
        <v>0</v>
      </c>
      <c r="AO21" s="99"/>
      <c r="AP21" s="102"/>
    </row>
    <row r="22" spans="2:42" ht="15" customHeight="1" thickBot="1" x14ac:dyDescent="0.3">
      <c r="B22" s="19" t="s">
        <v>33</v>
      </c>
      <c r="C22" s="169">
        <f t="shared" si="5"/>
        <v>0</v>
      </c>
      <c r="D22" s="170">
        <f t="shared" si="6"/>
        <v>0</v>
      </c>
      <c r="E22" s="72">
        <f t="shared" si="0"/>
        <v>0</v>
      </c>
      <c r="F22" s="239">
        <f t="shared" si="7"/>
        <v>0</v>
      </c>
      <c r="G22" s="170">
        <f t="shared" si="1"/>
        <v>0</v>
      </c>
      <c r="H22" s="72">
        <f t="shared" si="1"/>
        <v>0</v>
      </c>
      <c r="I22" s="169">
        <f t="shared" si="2"/>
        <v>0</v>
      </c>
      <c r="J22" s="170">
        <f t="shared" si="3"/>
        <v>0</v>
      </c>
      <c r="K22" s="72">
        <f t="shared" si="4"/>
        <v>0</v>
      </c>
      <c r="L22" s="97"/>
      <c r="M22" s="33">
        <f t="shared" si="8"/>
        <v>0</v>
      </c>
      <c r="N22" s="108"/>
      <c r="U22" s="19" t="s">
        <v>33</v>
      </c>
      <c r="V22" s="171">
        <f t="shared" si="9"/>
        <v>0</v>
      </c>
      <c r="W22" s="168">
        <f t="shared" si="9"/>
        <v>0</v>
      </c>
      <c r="X22" s="85">
        <f t="shared" si="10"/>
        <v>0</v>
      </c>
      <c r="Y22" s="97"/>
      <c r="Z22" s="201">
        <f t="shared" si="11"/>
        <v>0</v>
      </c>
      <c r="AA22" s="108"/>
      <c r="AB22" s="129"/>
      <c r="AC22" s="201">
        <f t="shared" si="12"/>
        <v>0</v>
      </c>
      <c r="AD22" s="100"/>
      <c r="AE22" s="255"/>
      <c r="AF22" s="97"/>
      <c r="AG22" s="201">
        <f t="shared" si="13"/>
        <v>0</v>
      </c>
      <c r="AH22" s="108"/>
      <c r="AI22" s="152"/>
      <c r="AJ22" s="225">
        <f t="shared" si="14"/>
        <v>0</v>
      </c>
      <c r="AK22" s="117"/>
      <c r="AL22" s="118"/>
      <c r="AM22" s="116"/>
      <c r="AN22" s="225">
        <f t="shared" si="15"/>
        <v>0</v>
      </c>
      <c r="AO22" s="117"/>
      <c r="AP22" s="118"/>
    </row>
    <row r="23" spans="2:42" ht="15" customHeight="1" thickBot="1" x14ac:dyDescent="0.3">
      <c r="B23" s="19" t="s">
        <v>34</v>
      </c>
      <c r="C23" s="242">
        <f>F23-I23-L23</f>
        <v>0</v>
      </c>
      <c r="D23" s="247">
        <f>SQRT(G23^2+J23^2+M23^2)</f>
        <v>0</v>
      </c>
      <c r="E23" s="90">
        <f t="shared" si="0"/>
        <v>0</v>
      </c>
      <c r="F23" s="239">
        <f t="shared" si="7"/>
        <v>0</v>
      </c>
      <c r="G23" s="170">
        <f t="shared" si="1"/>
        <v>0</v>
      </c>
      <c r="H23" s="72">
        <f t="shared" si="1"/>
        <v>0</v>
      </c>
      <c r="I23" s="169">
        <f t="shared" si="2"/>
        <v>0</v>
      </c>
      <c r="J23" s="170">
        <f t="shared" si="3"/>
        <v>0</v>
      </c>
      <c r="K23" s="72">
        <f t="shared" si="4"/>
        <v>0</v>
      </c>
      <c r="L23" s="169">
        <f>SUM(L11:L22)</f>
        <v>0</v>
      </c>
      <c r="M23" s="35">
        <f>SUM(M11:M22)</f>
        <v>0</v>
      </c>
      <c r="N23" s="77">
        <f t="shared" ref="N23" si="16">IF(L23&gt;0,M23/L23*100,0)</f>
        <v>0</v>
      </c>
      <c r="U23" s="19" t="s">
        <v>34</v>
      </c>
      <c r="V23" s="172">
        <f>SUM(V11:V22)</f>
        <v>0</v>
      </c>
      <c r="W23" s="173">
        <f t="shared" si="9"/>
        <v>0</v>
      </c>
      <c r="X23" s="77">
        <f t="shared" si="10"/>
        <v>0</v>
      </c>
      <c r="Y23" s="197">
        <f>SUM(Y11:Y22)</f>
        <v>0</v>
      </c>
      <c r="Z23" s="198">
        <f>SUM(Z11:Z22)</f>
        <v>0</v>
      </c>
      <c r="AA23" s="77">
        <f t="shared" ref="AA23" si="17">IF(Y23&gt;0,Z23/Y23*100,0)</f>
        <v>0</v>
      </c>
      <c r="AB23" s="248">
        <f>SUM(AB11:AB22)</f>
        <v>0</v>
      </c>
      <c r="AC23" s="198">
        <f>SUM(AC11:AC22)</f>
        <v>0</v>
      </c>
      <c r="AD23" s="66"/>
      <c r="AE23" s="83"/>
      <c r="AF23" s="202">
        <f>SUM(AF11:AF22)</f>
        <v>0</v>
      </c>
      <c r="AG23" s="198">
        <f>SUM(AG11:AG22)</f>
        <v>0</v>
      </c>
      <c r="AH23" s="77">
        <f t="shared" ref="AH23" si="18">IF(AF23&gt;0,AG23/AF23*100,0)</f>
        <v>0</v>
      </c>
      <c r="AI23" s="202">
        <f>SUM(AI11:AI22)</f>
        <v>0</v>
      </c>
      <c r="AJ23" s="198">
        <f>SUM(AJ11:AJ22)</f>
        <v>0</v>
      </c>
      <c r="AK23" s="66"/>
      <c r="AL23" s="83"/>
      <c r="AM23" s="197">
        <f>SUM(AM11:AM22)</f>
        <v>0</v>
      </c>
      <c r="AN23" s="198">
        <f>SUM(AN11:AN22)</f>
        <v>0</v>
      </c>
      <c r="AO23" s="66"/>
      <c r="AP23" s="83"/>
    </row>
    <row r="26" spans="2:42" ht="24" customHeight="1" thickBot="1" x14ac:dyDescent="0.3"/>
    <row r="27" spans="2:42" ht="20.25" customHeight="1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42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42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42" ht="15.75" thickBot="1" x14ac:dyDescent="0.3">
      <c r="U30" s="21"/>
      <c r="V30" s="24" t="s">
        <v>39</v>
      </c>
      <c r="W30" s="26" t="s">
        <v>39</v>
      </c>
      <c r="X30" s="26" t="s">
        <v>21</v>
      </c>
      <c r="Y30" s="24" t="s">
        <v>39</v>
      </c>
      <c r="Z30" s="26" t="s">
        <v>39</v>
      </c>
      <c r="AA30" s="29" t="s">
        <v>21</v>
      </c>
      <c r="AB30" s="24" t="s">
        <v>39</v>
      </c>
      <c r="AC30" s="26" t="s">
        <v>39</v>
      </c>
      <c r="AD30" s="29" t="s">
        <v>21</v>
      </c>
      <c r="AE30" s="30" t="s">
        <v>46</v>
      </c>
      <c r="AF30" s="24" t="s">
        <v>39</v>
      </c>
      <c r="AG30" s="26" t="s">
        <v>39</v>
      </c>
      <c r="AH30" s="29" t="s">
        <v>21</v>
      </c>
      <c r="AI30" s="30" t="s">
        <v>46</v>
      </c>
      <c r="AK30" s="41"/>
    </row>
    <row r="31" spans="2:42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31"/>
      <c r="Z31" s="220">
        <f>AA31/100*Y31</f>
        <v>0</v>
      </c>
      <c r="AA31" s="120"/>
      <c r="AB31" s="119"/>
      <c r="AC31" s="220">
        <f>ABS(AD31/100*AB31)</f>
        <v>0</v>
      </c>
      <c r="AD31" s="121"/>
      <c r="AE31" s="122"/>
      <c r="AF31" s="119"/>
      <c r="AG31" s="220">
        <f>AH31/100*AF31</f>
        <v>0</v>
      </c>
      <c r="AH31" s="121"/>
      <c r="AI31" s="122"/>
      <c r="AK31" s="41"/>
    </row>
    <row r="32" spans="2:42" x14ac:dyDescent="0.25">
      <c r="U32" s="18" t="s">
        <v>23</v>
      </c>
      <c r="V32" s="165">
        <f t="shared" ref="V32:W43" si="19">Y32+AB32+AF32</f>
        <v>0</v>
      </c>
      <c r="W32" s="164">
        <f t="shared" si="19"/>
        <v>0</v>
      </c>
      <c r="X32" s="71">
        <f t="shared" ref="X32:X43" si="20">IF(V32&gt;0,W32/V32*100,0)</f>
        <v>0</v>
      </c>
      <c r="Y32" s="128"/>
      <c r="Z32" s="200">
        <f t="shared" ref="Z32:Z42" si="21">AA32/100*Y32</f>
        <v>0</v>
      </c>
      <c r="AA32" s="107"/>
      <c r="AB32" s="96"/>
      <c r="AC32" s="200">
        <f t="shared" ref="AC32:AC42" si="22">ABS(AD32/100*AB32)</f>
        <v>0</v>
      </c>
      <c r="AD32" s="99"/>
      <c r="AE32" s="102"/>
      <c r="AF32" s="96"/>
      <c r="AG32" s="200">
        <f t="shared" ref="AG32:AG42" si="23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19"/>
        <v>0</v>
      </c>
      <c r="W33" s="164">
        <f t="shared" si="19"/>
        <v>0</v>
      </c>
      <c r="X33" s="71">
        <f t="shared" si="20"/>
        <v>0</v>
      </c>
      <c r="Y33" s="128"/>
      <c r="Z33" s="200">
        <f t="shared" si="21"/>
        <v>0</v>
      </c>
      <c r="AA33" s="107"/>
      <c r="AB33" s="96"/>
      <c r="AC33" s="200">
        <f t="shared" si="22"/>
        <v>0</v>
      </c>
      <c r="AD33" s="99"/>
      <c r="AE33" s="102"/>
      <c r="AF33" s="96"/>
      <c r="AG33" s="200">
        <f t="shared" si="23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19"/>
        <v>0</v>
      </c>
      <c r="W34" s="164">
        <f t="shared" si="19"/>
        <v>0</v>
      </c>
      <c r="X34" s="71">
        <f t="shared" si="20"/>
        <v>0</v>
      </c>
      <c r="Y34" s="128"/>
      <c r="Z34" s="200">
        <f t="shared" si="21"/>
        <v>0</v>
      </c>
      <c r="AA34" s="107"/>
      <c r="AB34" s="96"/>
      <c r="AC34" s="200">
        <f t="shared" si="22"/>
        <v>0</v>
      </c>
      <c r="AD34" s="99"/>
      <c r="AE34" s="102"/>
      <c r="AF34" s="96"/>
      <c r="AG34" s="200">
        <f t="shared" si="23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19"/>
        <v>0</v>
      </c>
      <c r="W35" s="164">
        <f t="shared" si="19"/>
        <v>0</v>
      </c>
      <c r="X35" s="71">
        <f t="shared" si="20"/>
        <v>0</v>
      </c>
      <c r="Y35" s="128"/>
      <c r="Z35" s="200">
        <f t="shared" si="21"/>
        <v>0</v>
      </c>
      <c r="AA35" s="107"/>
      <c r="AB35" s="96"/>
      <c r="AC35" s="200">
        <f t="shared" si="22"/>
        <v>0</v>
      </c>
      <c r="AD35" s="99"/>
      <c r="AE35" s="102"/>
      <c r="AF35" s="96"/>
      <c r="AG35" s="200">
        <f t="shared" si="23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19"/>
        <v>0</v>
      </c>
      <c r="W36" s="164">
        <f t="shared" si="19"/>
        <v>0</v>
      </c>
      <c r="X36" s="71">
        <f t="shared" si="20"/>
        <v>0</v>
      </c>
      <c r="Y36" s="128"/>
      <c r="Z36" s="200">
        <f t="shared" si="21"/>
        <v>0</v>
      </c>
      <c r="AA36" s="107"/>
      <c r="AB36" s="96"/>
      <c r="AC36" s="200">
        <f t="shared" si="22"/>
        <v>0</v>
      </c>
      <c r="AD36" s="99"/>
      <c r="AE36" s="102"/>
      <c r="AF36" s="96"/>
      <c r="AG36" s="200">
        <f t="shared" si="23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19"/>
        <v>0</v>
      </c>
      <c r="W37" s="164">
        <f t="shared" si="19"/>
        <v>0</v>
      </c>
      <c r="X37" s="71">
        <f t="shared" si="20"/>
        <v>0</v>
      </c>
      <c r="Y37" s="128"/>
      <c r="Z37" s="200">
        <f t="shared" si="21"/>
        <v>0</v>
      </c>
      <c r="AA37" s="107"/>
      <c r="AB37" s="96"/>
      <c r="AC37" s="200">
        <f t="shared" si="22"/>
        <v>0</v>
      </c>
      <c r="AD37" s="99"/>
      <c r="AE37" s="102"/>
      <c r="AF37" s="96"/>
      <c r="AG37" s="200">
        <f t="shared" si="23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19"/>
        <v>0</v>
      </c>
      <c r="W38" s="164">
        <f t="shared" si="19"/>
        <v>0</v>
      </c>
      <c r="X38" s="71">
        <f t="shared" si="20"/>
        <v>0</v>
      </c>
      <c r="Y38" s="128"/>
      <c r="Z38" s="200">
        <f t="shared" si="21"/>
        <v>0</v>
      </c>
      <c r="AA38" s="107"/>
      <c r="AB38" s="96"/>
      <c r="AC38" s="200">
        <f t="shared" si="22"/>
        <v>0</v>
      </c>
      <c r="AD38" s="99"/>
      <c r="AE38" s="102"/>
      <c r="AF38" s="96"/>
      <c r="AG38" s="200">
        <f t="shared" si="23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19"/>
        <v>0</v>
      </c>
      <c r="W39" s="164">
        <f t="shared" si="19"/>
        <v>0</v>
      </c>
      <c r="X39" s="71">
        <f t="shared" si="20"/>
        <v>0</v>
      </c>
      <c r="Y39" s="128"/>
      <c r="Z39" s="200">
        <f t="shared" si="21"/>
        <v>0</v>
      </c>
      <c r="AA39" s="107"/>
      <c r="AB39" s="96"/>
      <c r="AC39" s="200">
        <f t="shared" si="22"/>
        <v>0</v>
      </c>
      <c r="AD39" s="99"/>
      <c r="AE39" s="102"/>
      <c r="AF39" s="96"/>
      <c r="AG39" s="200">
        <f t="shared" si="23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19"/>
        <v>0</v>
      </c>
      <c r="W40" s="164">
        <f t="shared" si="19"/>
        <v>0</v>
      </c>
      <c r="X40" s="71">
        <f t="shared" si="20"/>
        <v>0</v>
      </c>
      <c r="Y40" s="128"/>
      <c r="Z40" s="200">
        <f t="shared" si="21"/>
        <v>0</v>
      </c>
      <c r="AA40" s="107"/>
      <c r="AB40" s="96"/>
      <c r="AC40" s="200">
        <f t="shared" si="22"/>
        <v>0</v>
      </c>
      <c r="AD40" s="99"/>
      <c r="AE40" s="102"/>
      <c r="AF40" s="96"/>
      <c r="AG40" s="200">
        <f t="shared" si="23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19"/>
        <v>0</v>
      </c>
      <c r="W41" s="164">
        <f t="shared" si="19"/>
        <v>0</v>
      </c>
      <c r="X41" s="71">
        <f t="shared" si="20"/>
        <v>0</v>
      </c>
      <c r="Y41" s="128"/>
      <c r="Z41" s="200">
        <f t="shared" si="21"/>
        <v>0</v>
      </c>
      <c r="AA41" s="107"/>
      <c r="AB41" s="96"/>
      <c r="AC41" s="200">
        <f t="shared" si="22"/>
        <v>0</v>
      </c>
      <c r="AD41" s="99"/>
      <c r="AE41" s="102"/>
      <c r="AF41" s="96"/>
      <c r="AG41" s="200">
        <f t="shared" si="23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19"/>
        <v>0</v>
      </c>
      <c r="W42" s="170">
        <f t="shared" si="19"/>
        <v>0</v>
      </c>
      <c r="X42" s="72">
        <f t="shared" si="20"/>
        <v>0</v>
      </c>
      <c r="Y42" s="129"/>
      <c r="Z42" s="201">
        <f t="shared" si="21"/>
        <v>0</v>
      </c>
      <c r="AA42" s="108"/>
      <c r="AB42" s="97"/>
      <c r="AC42" s="201">
        <f t="shared" si="22"/>
        <v>0</v>
      </c>
      <c r="AD42" s="100"/>
      <c r="AE42" s="103"/>
      <c r="AF42" s="97"/>
      <c r="AG42" s="201">
        <f t="shared" si="23"/>
        <v>0</v>
      </c>
      <c r="AH42" s="100"/>
      <c r="AI42" s="103"/>
    </row>
    <row r="43" spans="21:37" ht="15.75" thickBot="1" x14ac:dyDescent="0.3">
      <c r="U43" s="19" t="s">
        <v>34</v>
      </c>
      <c r="V43" s="242">
        <f>SUM(V31:V42)</f>
        <v>0</v>
      </c>
      <c r="W43" s="247">
        <f t="shared" si="19"/>
        <v>0</v>
      </c>
      <c r="X43" s="90">
        <f t="shared" si="20"/>
        <v>0</v>
      </c>
      <c r="Y43" s="197">
        <f>SUM(Y31:Y42)</f>
        <v>0</v>
      </c>
      <c r="Z43" s="198">
        <f>SUM(Z31:Z42)</f>
        <v>0</v>
      </c>
      <c r="AA43" s="77">
        <f t="shared" ref="AA43" si="24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202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ZjtgsEGgk2qjhgkOUz+Rsnk4d06qGPo7SJ9Fsupljm/NB1uiHiN4z56YXaiOxfkUDEDOlHf/0dW5NPFjKbXoXA==" saltValue="YiXWPSd5fLT7EzXn3h/vIg==" spinCount="100000" sheet="1" scenarios="1"/>
  <mergeCells count="19">
    <mergeCell ref="Y3:AC3"/>
    <mergeCell ref="C7:N7"/>
    <mergeCell ref="V7:AP7"/>
    <mergeCell ref="C8:E8"/>
    <mergeCell ref="F8:H8"/>
    <mergeCell ref="I8:K8"/>
    <mergeCell ref="L8:N8"/>
    <mergeCell ref="V8:X8"/>
    <mergeCell ref="Y8:AA8"/>
    <mergeCell ref="AB8:AE8"/>
    <mergeCell ref="AF8:AH8"/>
    <mergeCell ref="AI8:AL8"/>
    <mergeCell ref="AM8:AP8"/>
    <mergeCell ref="E3:I3"/>
    <mergeCell ref="V27:AI27"/>
    <mergeCell ref="V28:X28"/>
    <mergeCell ref="Y28:AA28"/>
    <mergeCell ref="AB28:AE28"/>
    <mergeCell ref="AF28:AI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C5F-EDD8-43E3-8DAB-AEBFCF7573ED}">
  <sheetPr>
    <tabColor rgb="FFD9B3FF"/>
  </sheetPr>
  <dimension ref="B1:AP45"/>
  <sheetViews>
    <sheetView zoomScaleNormal="100" workbookViewId="0">
      <selection activeCell="C14" sqref="C14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21" max="21" width="22.140625" customWidth="1"/>
    <col min="24" max="24" width="10" customWidth="1"/>
    <col min="27" max="27" width="8.5703125" customWidth="1"/>
    <col min="30" max="30" width="8.5703125" customWidth="1"/>
    <col min="31" max="31" width="23.28515625" customWidth="1"/>
    <col min="34" max="34" width="8.5703125" customWidth="1"/>
    <col min="35" max="35" width="15.140625" customWidth="1"/>
    <col min="37" max="37" width="8.5703125" customWidth="1"/>
    <col min="38" max="38" width="17.42578125" customWidth="1"/>
    <col min="41" max="41" width="8.5703125" customWidth="1"/>
    <col min="42" max="42" width="17.42578125" customWidth="1"/>
  </cols>
  <sheetData>
    <row r="1" spans="2:42" s="261" customFormat="1" ht="18.75" x14ac:dyDescent="0.3">
      <c r="B1" s="261" t="str">
        <f>Hovedark!B1</f>
        <v>Rapportering av CO2-Utslippsmålinger, versjon 1.0</v>
      </c>
      <c r="U1" s="261" t="str">
        <f>B1</f>
        <v>Rapportering av CO2-Utslippsmålinger, versjon 1.0</v>
      </c>
    </row>
    <row r="2" spans="2:42" ht="15.75" thickBot="1" x14ac:dyDescent="0.3"/>
    <row r="3" spans="2:42" ht="32.25" thickBot="1" x14ac:dyDescent="0.55000000000000004">
      <c r="B3" s="3" t="s">
        <v>40</v>
      </c>
      <c r="E3" s="347" t="str">
        <f>IF('Fakkelstasjon 4'!E3="","",'Fakkelstasjon 4'!E3)</f>
        <v/>
      </c>
      <c r="F3" s="348"/>
      <c r="G3" s="348"/>
      <c r="H3" s="348"/>
      <c r="I3" s="297"/>
      <c r="U3" s="3" t="s">
        <v>40</v>
      </c>
      <c r="Y3" s="323" t="str">
        <f>IF(E3="","",E3)</f>
        <v/>
      </c>
      <c r="Z3" s="324"/>
      <c r="AA3" s="324"/>
      <c r="AB3" s="324"/>
      <c r="AC3" s="325"/>
    </row>
    <row r="4" spans="2:42" ht="15" customHeight="1" thickBot="1" x14ac:dyDescent="0.55000000000000004">
      <c r="G4" s="4"/>
    </row>
    <row r="5" spans="2:42" ht="32.25" thickBot="1" x14ac:dyDescent="0.55000000000000004">
      <c r="B5" s="3" t="s">
        <v>11</v>
      </c>
      <c r="E5" s="54">
        <f>Hovedark!E5</f>
        <v>2025</v>
      </c>
      <c r="G5" s="4"/>
      <c r="U5" s="3" t="s">
        <v>11</v>
      </c>
      <c r="Y5" s="54">
        <f>E5</f>
        <v>2025</v>
      </c>
    </row>
    <row r="6" spans="2:42" ht="15" customHeight="1" thickBot="1" x14ac:dyDescent="0.55000000000000004">
      <c r="B6" s="3"/>
      <c r="F6" s="4"/>
      <c r="G6" s="4"/>
    </row>
    <row r="7" spans="2:42" ht="24" customHeight="1" thickBot="1" x14ac:dyDescent="0.4">
      <c r="C7" s="334" t="s">
        <v>67</v>
      </c>
      <c r="D7" s="335"/>
      <c r="E7" s="335"/>
      <c r="F7" s="335"/>
      <c r="G7" s="336"/>
      <c r="H7" s="336"/>
      <c r="I7" s="337"/>
      <c r="J7" s="337"/>
      <c r="K7" s="337"/>
      <c r="L7" s="337"/>
      <c r="M7" s="337"/>
      <c r="N7" s="338"/>
      <c r="V7" s="326" t="s">
        <v>74</v>
      </c>
      <c r="W7" s="327"/>
      <c r="X7" s="327"/>
      <c r="Y7" s="327"/>
      <c r="Z7" s="328"/>
      <c r="AA7" s="328"/>
      <c r="AB7" s="328"/>
      <c r="AC7" s="328"/>
      <c r="AD7" s="328"/>
      <c r="AE7" s="328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30"/>
    </row>
    <row r="8" spans="2:42" ht="18.75" x14ac:dyDescent="0.3">
      <c r="B8" s="6" t="s">
        <v>12</v>
      </c>
      <c r="C8" s="331" t="s">
        <v>37</v>
      </c>
      <c r="D8" s="332"/>
      <c r="E8" s="333"/>
      <c r="F8" s="298" t="s">
        <v>74</v>
      </c>
      <c r="G8" s="299"/>
      <c r="H8" s="300"/>
      <c r="I8" s="298" t="s">
        <v>58</v>
      </c>
      <c r="J8" s="299"/>
      <c r="K8" s="300"/>
      <c r="L8" s="298" t="s">
        <v>59</v>
      </c>
      <c r="M8" s="299"/>
      <c r="N8" s="301"/>
      <c r="U8" s="6" t="s">
        <v>12</v>
      </c>
      <c r="V8" s="298" t="s">
        <v>37</v>
      </c>
      <c r="W8" s="299"/>
      <c r="X8" s="300"/>
      <c r="Y8" s="298" t="s">
        <v>60</v>
      </c>
      <c r="Z8" s="299"/>
      <c r="AA8" s="300"/>
      <c r="AB8" s="298" t="s">
        <v>61</v>
      </c>
      <c r="AC8" s="299"/>
      <c r="AD8" s="300"/>
      <c r="AE8" s="304"/>
      <c r="AF8" s="298" t="s">
        <v>62</v>
      </c>
      <c r="AG8" s="299"/>
      <c r="AH8" s="300"/>
      <c r="AI8" s="298" t="s">
        <v>63</v>
      </c>
      <c r="AJ8" s="299"/>
      <c r="AK8" s="300"/>
      <c r="AL8" s="304"/>
      <c r="AM8" s="298" t="s">
        <v>44</v>
      </c>
      <c r="AN8" s="299"/>
      <c r="AO8" s="300"/>
      <c r="AP8" s="304"/>
    </row>
    <row r="9" spans="2:42" x14ac:dyDescent="0.25">
      <c r="B9" s="7"/>
      <c r="C9" s="144" t="s">
        <v>18</v>
      </c>
      <c r="D9" s="147" t="s">
        <v>38</v>
      </c>
      <c r="E9" s="146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U9" s="7"/>
      <c r="V9" s="24" t="s">
        <v>18</v>
      </c>
      <c r="W9" s="44" t="s">
        <v>38</v>
      </c>
      <c r="X9" s="26"/>
      <c r="Y9" s="24" t="s">
        <v>18</v>
      </c>
      <c r="Z9" s="44" t="s">
        <v>38</v>
      </c>
      <c r="AA9" s="26"/>
      <c r="AB9" s="24" t="s">
        <v>18</v>
      </c>
      <c r="AC9" s="44" t="s">
        <v>38</v>
      </c>
      <c r="AD9" s="26"/>
      <c r="AE9" s="25" t="s">
        <v>45</v>
      </c>
      <c r="AF9" s="24" t="s">
        <v>18</v>
      </c>
      <c r="AG9" s="44" t="s">
        <v>38</v>
      </c>
      <c r="AH9" s="26"/>
      <c r="AI9" s="24" t="s">
        <v>18</v>
      </c>
      <c r="AJ9" s="44" t="s">
        <v>38</v>
      </c>
      <c r="AK9" s="26"/>
      <c r="AL9" s="25" t="s">
        <v>45</v>
      </c>
      <c r="AM9" s="24" t="s">
        <v>18</v>
      </c>
      <c r="AN9" s="44" t="s">
        <v>38</v>
      </c>
      <c r="AO9" s="26"/>
      <c r="AP9" s="25" t="s">
        <v>45</v>
      </c>
    </row>
    <row r="10" spans="2:42" ht="15.75" thickBot="1" x14ac:dyDescent="0.3">
      <c r="B10" s="21"/>
      <c r="C10" s="144" t="s">
        <v>39</v>
      </c>
      <c r="D10" s="145" t="s">
        <v>39</v>
      </c>
      <c r="E10" s="146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U10" s="21"/>
      <c r="V10" s="28" t="s">
        <v>39</v>
      </c>
      <c r="W10" s="29" t="s">
        <v>39</v>
      </c>
      <c r="X10" s="29" t="s">
        <v>21</v>
      </c>
      <c r="Y10" s="28" t="s">
        <v>39</v>
      </c>
      <c r="Z10" s="29" t="s">
        <v>39</v>
      </c>
      <c r="AA10" s="29" t="s">
        <v>21</v>
      </c>
      <c r="AB10" s="28" t="s">
        <v>39</v>
      </c>
      <c r="AC10" s="29" t="s">
        <v>39</v>
      </c>
      <c r="AD10" s="29" t="s">
        <v>21</v>
      </c>
      <c r="AE10" s="30" t="s">
        <v>46</v>
      </c>
      <c r="AF10" s="28" t="s">
        <v>39</v>
      </c>
      <c r="AG10" s="29" t="s">
        <v>39</v>
      </c>
      <c r="AH10" s="29" t="s">
        <v>21</v>
      </c>
      <c r="AI10" s="28" t="s">
        <v>39</v>
      </c>
      <c r="AJ10" s="29" t="s">
        <v>39</v>
      </c>
      <c r="AK10" s="29" t="s">
        <v>21</v>
      </c>
      <c r="AL10" s="30" t="s">
        <v>46</v>
      </c>
      <c r="AM10" s="28" t="s">
        <v>39</v>
      </c>
      <c r="AN10" s="29" t="s">
        <v>39</v>
      </c>
      <c r="AO10" s="29" t="s">
        <v>21</v>
      </c>
      <c r="AP10" s="30" t="s">
        <v>46</v>
      </c>
    </row>
    <row r="11" spans="2:42" x14ac:dyDescent="0.25">
      <c r="B11" s="20" t="s">
        <v>22</v>
      </c>
      <c r="C11" s="161">
        <f>F11-I11-L11</f>
        <v>0</v>
      </c>
      <c r="D11" s="160">
        <f>SQRT(G11^2+J11^2+M11^2)</f>
        <v>0</v>
      </c>
      <c r="E11" s="70">
        <f t="shared" ref="E11:E23" si="0">IF(C11&gt;0,D11/C11*100,0)</f>
        <v>0</v>
      </c>
      <c r="F11" s="237">
        <f>V11</f>
        <v>0</v>
      </c>
      <c r="G11" s="160">
        <f t="shared" ref="G11:H23" si="1">W11</f>
        <v>0</v>
      </c>
      <c r="H11" s="70">
        <f t="shared" si="1"/>
        <v>0</v>
      </c>
      <c r="I11" s="161">
        <f t="shared" ref="I11:K23" si="2">V31</f>
        <v>0</v>
      </c>
      <c r="J11" s="160">
        <f t="shared" si="2"/>
        <v>0</v>
      </c>
      <c r="K11" s="70">
        <f t="shared" si="2"/>
        <v>0</v>
      </c>
      <c r="L11" s="95"/>
      <c r="M11" s="31">
        <f>N11/100*L11</f>
        <v>0</v>
      </c>
      <c r="N11" s="106"/>
      <c r="U11" s="20" t="s">
        <v>22</v>
      </c>
      <c r="V11" s="249">
        <f>Y11+AB11+AF11+AI11+AM11</f>
        <v>0</v>
      </c>
      <c r="W11" s="250">
        <f>Z11+AC11+AG11+AJ11+AN11</f>
        <v>0</v>
      </c>
      <c r="X11" s="251">
        <f>IF(V11&gt;0,W11/V11*100,0)</f>
        <v>0</v>
      </c>
      <c r="Y11" s="119"/>
      <c r="Z11" s="220">
        <f>AA11/100*Y11</f>
        <v>0</v>
      </c>
      <c r="AA11" s="120"/>
      <c r="AB11" s="127"/>
      <c r="AC11" s="199">
        <f>ABS(AD11/100*AB11)</f>
        <v>0</v>
      </c>
      <c r="AD11" s="98"/>
      <c r="AE11" s="253"/>
      <c r="AF11" s="119"/>
      <c r="AG11" s="220">
        <f>AH11/100*AF11</f>
        <v>0</v>
      </c>
      <c r="AH11" s="120"/>
      <c r="AI11" s="127"/>
      <c r="AJ11" s="199">
        <f>ABS(AK11/100*AI11)</f>
        <v>0</v>
      </c>
      <c r="AK11" s="98"/>
      <c r="AL11" s="101"/>
      <c r="AM11" s="95"/>
      <c r="AN11" s="199">
        <f>AO11/100*AM11</f>
        <v>0</v>
      </c>
      <c r="AO11" s="98"/>
      <c r="AP11" s="101"/>
    </row>
    <row r="12" spans="2:42" x14ac:dyDescent="0.25">
      <c r="B12" s="18" t="s">
        <v>23</v>
      </c>
      <c r="C12" s="165">
        <f t="shared" ref="C12:C22" si="3">F12-I12-L12</f>
        <v>0</v>
      </c>
      <c r="D12" s="164">
        <f t="shared" ref="D12:D22" si="4">SQRT(G12^2+J12^2+M12^2)</f>
        <v>0</v>
      </c>
      <c r="E12" s="71">
        <f t="shared" si="0"/>
        <v>0</v>
      </c>
      <c r="F12" s="238">
        <f t="shared" ref="F12:F23" si="5">V12</f>
        <v>0</v>
      </c>
      <c r="G12" s="164">
        <f t="shared" si="1"/>
        <v>0</v>
      </c>
      <c r="H12" s="71">
        <f t="shared" si="1"/>
        <v>0</v>
      </c>
      <c r="I12" s="165">
        <f t="shared" si="2"/>
        <v>0</v>
      </c>
      <c r="J12" s="164">
        <f t="shared" si="2"/>
        <v>0</v>
      </c>
      <c r="K12" s="71">
        <f t="shared" si="2"/>
        <v>0</v>
      </c>
      <c r="L12" s="96"/>
      <c r="M12" s="32">
        <f t="shared" ref="M12:M22" si="6">N12/100*L12</f>
        <v>0</v>
      </c>
      <c r="N12" s="107"/>
      <c r="U12" s="18" t="s">
        <v>23</v>
      </c>
      <c r="V12" s="165">
        <f t="shared" ref="V12:W23" si="7">Y12+AB12+AF12+AI12+AM12</f>
        <v>0</v>
      </c>
      <c r="W12" s="164">
        <f t="shared" si="7"/>
        <v>0</v>
      </c>
      <c r="X12" s="71">
        <f t="shared" ref="X12:X23" si="8">IF(V12&gt;0,W12/V12*100,0)</f>
        <v>0</v>
      </c>
      <c r="Y12" s="96"/>
      <c r="Z12" s="200">
        <f t="shared" ref="Z12:Z22" si="9">AA12/100*Y12</f>
        <v>0</v>
      </c>
      <c r="AA12" s="107"/>
      <c r="AB12" s="128"/>
      <c r="AC12" s="200">
        <f t="shared" ref="AC12:AC22" si="10">ABS(AD12/100*AB12)</f>
        <v>0</v>
      </c>
      <c r="AD12" s="99"/>
      <c r="AE12" s="254"/>
      <c r="AF12" s="96"/>
      <c r="AG12" s="200">
        <f t="shared" ref="AG12:AG22" si="11">AH12/100*AF12</f>
        <v>0</v>
      </c>
      <c r="AH12" s="107"/>
      <c r="AI12" s="128"/>
      <c r="AJ12" s="200">
        <f t="shared" ref="AJ12:AJ22" si="12">ABS(AK12/100*AI12)</f>
        <v>0</v>
      </c>
      <c r="AK12" s="99"/>
      <c r="AL12" s="102"/>
      <c r="AM12" s="96"/>
      <c r="AN12" s="200">
        <f t="shared" ref="AN12:AN22" si="13">AO12/100*AM12</f>
        <v>0</v>
      </c>
      <c r="AO12" s="99"/>
      <c r="AP12" s="102"/>
    </row>
    <row r="13" spans="2:42" x14ac:dyDescent="0.25">
      <c r="B13" s="18" t="s">
        <v>24</v>
      </c>
      <c r="C13" s="165">
        <f t="shared" si="3"/>
        <v>0</v>
      </c>
      <c r="D13" s="164">
        <f t="shared" si="4"/>
        <v>0</v>
      </c>
      <c r="E13" s="71">
        <f t="shared" si="0"/>
        <v>0</v>
      </c>
      <c r="F13" s="238">
        <f t="shared" si="5"/>
        <v>0</v>
      </c>
      <c r="G13" s="164">
        <f t="shared" si="1"/>
        <v>0</v>
      </c>
      <c r="H13" s="71">
        <f t="shared" si="1"/>
        <v>0</v>
      </c>
      <c r="I13" s="165">
        <f t="shared" si="2"/>
        <v>0</v>
      </c>
      <c r="J13" s="164">
        <f t="shared" si="2"/>
        <v>0</v>
      </c>
      <c r="K13" s="71">
        <f t="shared" si="2"/>
        <v>0</v>
      </c>
      <c r="L13" s="96"/>
      <c r="M13" s="32">
        <f t="shared" si="6"/>
        <v>0</v>
      </c>
      <c r="N13" s="107"/>
      <c r="U13" s="18" t="s">
        <v>24</v>
      </c>
      <c r="V13" s="165">
        <f t="shared" si="7"/>
        <v>0</v>
      </c>
      <c r="W13" s="164">
        <f t="shared" si="7"/>
        <v>0</v>
      </c>
      <c r="X13" s="71">
        <f t="shared" si="8"/>
        <v>0</v>
      </c>
      <c r="Y13" s="96"/>
      <c r="Z13" s="200">
        <f t="shared" si="9"/>
        <v>0</v>
      </c>
      <c r="AA13" s="107"/>
      <c r="AB13" s="128"/>
      <c r="AC13" s="200">
        <f t="shared" si="10"/>
        <v>0</v>
      </c>
      <c r="AD13" s="99"/>
      <c r="AE13" s="254"/>
      <c r="AF13" s="96"/>
      <c r="AG13" s="200">
        <f t="shared" si="11"/>
        <v>0</v>
      </c>
      <c r="AH13" s="107"/>
      <c r="AI13" s="128"/>
      <c r="AJ13" s="200">
        <f t="shared" si="12"/>
        <v>0</v>
      </c>
      <c r="AK13" s="99"/>
      <c r="AL13" s="102"/>
      <c r="AM13" s="96"/>
      <c r="AN13" s="200">
        <f t="shared" si="13"/>
        <v>0</v>
      </c>
      <c r="AO13" s="99"/>
      <c r="AP13" s="102"/>
    </row>
    <row r="14" spans="2:42" x14ac:dyDescent="0.25">
      <c r="B14" s="18" t="s">
        <v>25</v>
      </c>
      <c r="C14" s="165">
        <f t="shared" si="3"/>
        <v>0</v>
      </c>
      <c r="D14" s="164">
        <f t="shared" si="4"/>
        <v>0</v>
      </c>
      <c r="E14" s="71">
        <f t="shared" si="0"/>
        <v>0</v>
      </c>
      <c r="F14" s="238">
        <f t="shared" si="5"/>
        <v>0</v>
      </c>
      <c r="G14" s="164">
        <f t="shared" si="1"/>
        <v>0</v>
      </c>
      <c r="H14" s="71">
        <f t="shared" si="1"/>
        <v>0</v>
      </c>
      <c r="I14" s="165">
        <f t="shared" si="2"/>
        <v>0</v>
      </c>
      <c r="J14" s="164">
        <f t="shared" si="2"/>
        <v>0</v>
      </c>
      <c r="K14" s="71">
        <f t="shared" si="2"/>
        <v>0</v>
      </c>
      <c r="L14" s="96"/>
      <c r="M14" s="32">
        <f t="shared" si="6"/>
        <v>0</v>
      </c>
      <c r="N14" s="107"/>
      <c r="U14" s="18" t="s">
        <v>25</v>
      </c>
      <c r="V14" s="165">
        <f t="shared" si="7"/>
        <v>0</v>
      </c>
      <c r="W14" s="164">
        <f t="shared" si="7"/>
        <v>0</v>
      </c>
      <c r="X14" s="71">
        <f t="shared" si="8"/>
        <v>0</v>
      </c>
      <c r="Y14" s="96"/>
      <c r="Z14" s="200">
        <f t="shared" si="9"/>
        <v>0</v>
      </c>
      <c r="AA14" s="107"/>
      <c r="AB14" s="128"/>
      <c r="AC14" s="200">
        <f t="shared" si="10"/>
        <v>0</v>
      </c>
      <c r="AD14" s="99"/>
      <c r="AE14" s="254"/>
      <c r="AF14" s="96"/>
      <c r="AG14" s="200">
        <f t="shared" si="11"/>
        <v>0</v>
      </c>
      <c r="AH14" s="107"/>
      <c r="AI14" s="128"/>
      <c r="AJ14" s="200">
        <f t="shared" si="12"/>
        <v>0</v>
      </c>
      <c r="AK14" s="99"/>
      <c r="AL14" s="102"/>
      <c r="AM14" s="96"/>
      <c r="AN14" s="200">
        <f t="shared" si="13"/>
        <v>0</v>
      </c>
      <c r="AO14" s="99"/>
      <c r="AP14" s="102"/>
    </row>
    <row r="15" spans="2:42" x14ac:dyDescent="0.25">
      <c r="B15" s="18" t="s">
        <v>26</v>
      </c>
      <c r="C15" s="165">
        <f t="shared" si="3"/>
        <v>0</v>
      </c>
      <c r="D15" s="164">
        <f t="shared" si="4"/>
        <v>0</v>
      </c>
      <c r="E15" s="71">
        <f t="shared" si="0"/>
        <v>0</v>
      </c>
      <c r="F15" s="238">
        <f t="shared" si="5"/>
        <v>0</v>
      </c>
      <c r="G15" s="164">
        <f t="shared" si="1"/>
        <v>0</v>
      </c>
      <c r="H15" s="71">
        <f t="shared" si="1"/>
        <v>0</v>
      </c>
      <c r="I15" s="165">
        <f t="shared" si="2"/>
        <v>0</v>
      </c>
      <c r="J15" s="164">
        <f t="shared" si="2"/>
        <v>0</v>
      </c>
      <c r="K15" s="71">
        <f t="shared" si="2"/>
        <v>0</v>
      </c>
      <c r="L15" s="96"/>
      <c r="M15" s="32">
        <f t="shared" si="6"/>
        <v>0</v>
      </c>
      <c r="N15" s="107"/>
      <c r="U15" s="18" t="s">
        <v>26</v>
      </c>
      <c r="V15" s="165">
        <f t="shared" si="7"/>
        <v>0</v>
      </c>
      <c r="W15" s="164">
        <f t="shared" si="7"/>
        <v>0</v>
      </c>
      <c r="X15" s="71">
        <f t="shared" si="8"/>
        <v>0</v>
      </c>
      <c r="Y15" s="96"/>
      <c r="Z15" s="200">
        <f t="shared" si="9"/>
        <v>0</v>
      </c>
      <c r="AA15" s="107"/>
      <c r="AB15" s="128"/>
      <c r="AC15" s="200">
        <f t="shared" si="10"/>
        <v>0</v>
      </c>
      <c r="AD15" s="99"/>
      <c r="AE15" s="254"/>
      <c r="AF15" s="96"/>
      <c r="AG15" s="200">
        <f t="shared" si="11"/>
        <v>0</v>
      </c>
      <c r="AH15" s="107"/>
      <c r="AI15" s="128"/>
      <c r="AJ15" s="200">
        <f t="shared" si="12"/>
        <v>0</v>
      </c>
      <c r="AK15" s="99"/>
      <c r="AL15" s="102"/>
      <c r="AM15" s="96"/>
      <c r="AN15" s="200">
        <f t="shared" si="13"/>
        <v>0</v>
      </c>
      <c r="AO15" s="99"/>
      <c r="AP15" s="102"/>
    </row>
    <row r="16" spans="2:42" x14ac:dyDescent="0.25">
      <c r="B16" s="18" t="s">
        <v>27</v>
      </c>
      <c r="C16" s="165">
        <f t="shared" si="3"/>
        <v>0</v>
      </c>
      <c r="D16" s="164">
        <f t="shared" si="4"/>
        <v>0</v>
      </c>
      <c r="E16" s="71">
        <f t="shared" si="0"/>
        <v>0</v>
      </c>
      <c r="F16" s="238">
        <f t="shared" si="5"/>
        <v>0</v>
      </c>
      <c r="G16" s="164">
        <f t="shared" si="1"/>
        <v>0</v>
      </c>
      <c r="H16" s="71">
        <f t="shared" si="1"/>
        <v>0</v>
      </c>
      <c r="I16" s="165">
        <f t="shared" si="2"/>
        <v>0</v>
      </c>
      <c r="J16" s="164">
        <f t="shared" si="2"/>
        <v>0</v>
      </c>
      <c r="K16" s="71">
        <f t="shared" si="2"/>
        <v>0</v>
      </c>
      <c r="L16" s="96"/>
      <c r="M16" s="32">
        <f t="shared" si="6"/>
        <v>0</v>
      </c>
      <c r="N16" s="107"/>
      <c r="U16" s="18" t="s">
        <v>27</v>
      </c>
      <c r="V16" s="165">
        <f t="shared" si="7"/>
        <v>0</v>
      </c>
      <c r="W16" s="164">
        <f t="shared" si="7"/>
        <v>0</v>
      </c>
      <c r="X16" s="71">
        <f t="shared" si="8"/>
        <v>0</v>
      </c>
      <c r="Y16" s="96"/>
      <c r="Z16" s="200">
        <f t="shared" si="9"/>
        <v>0</v>
      </c>
      <c r="AA16" s="107"/>
      <c r="AB16" s="128"/>
      <c r="AC16" s="200">
        <f t="shared" si="10"/>
        <v>0</v>
      </c>
      <c r="AD16" s="99"/>
      <c r="AE16" s="254"/>
      <c r="AF16" s="96"/>
      <c r="AG16" s="200">
        <f t="shared" si="11"/>
        <v>0</v>
      </c>
      <c r="AH16" s="107"/>
      <c r="AI16" s="128"/>
      <c r="AJ16" s="200">
        <f t="shared" si="12"/>
        <v>0</v>
      </c>
      <c r="AK16" s="99"/>
      <c r="AL16" s="102"/>
      <c r="AM16" s="96"/>
      <c r="AN16" s="200">
        <f t="shared" si="13"/>
        <v>0</v>
      </c>
      <c r="AO16" s="99"/>
      <c r="AP16" s="102"/>
    </row>
    <row r="17" spans="2:42" x14ac:dyDescent="0.25">
      <c r="B17" s="18" t="s">
        <v>28</v>
      </c>
      <c r="C17" s="165">
        <f t="shared" si="3"/>
        <v>0</v>
      </c>
      <c r="D17" s="164">
        <f t="shared" si="4"/>
        <v>0</v>
      </c>
      <c r="E17" s="71">
        <f t="shared" si="0"/>
        <v>0</v>
      </c>
      <c r="F17" s="238">
        <f t="shared" si="5"/>
        <v>0</v>
      </c>
      <c r="G17" s="164">
        <f t="shared" si="1"/>
        <v>0</v>
      </c>
      <c r="H17" s="71">
        <f t="shared" si="1"/>
        <v>0</v>
      </c>
      <c r="I17" s="165">
        <f t="shared" si="2"/>
        <v>0</v>
      </c>
      <c r="J17" s="164">
        <f t="shared" si="2"/>
        <v>0</v>
      </c>
      <c r="K17" s="71">
        <f t="shared" si="2"/>
        <v>0</v>
      </c>
      <c r="L17" s="96"/>
      <c r="M17" s="32">
        <f t="shared" si="6"/>
        <v>0</v>
      </c>
      <c r="N17" s="107"/>
      <c r="U17" s="18" t="s">
        <v>28</v>
      </c>
      <c r="V17" s="165">
        <f t="shared" si="7"/>
        <v>0</v>
      </c>
      <c r="W17" s="164">
        <f t="shared" si="7"/>
        <v>0</v>
      </c>
      <c r="X17" s="71">
        <f t="shared" si="8"/>
        <v>0</v>
      </c>
      <c r="Y17" s="96"/>
      <c r="Z17" s="200">
        <f t="shared" si="9"/>
        <v>0</v>
      </c>
      <c r="AA17" s="107"/>
      <c r="AB17" s="128"/>
      <c r="AC17" s="200">
        <f t="shared" si="10"/>
        <v>0</v>
      </c>
      <c r="AD17" s="99"/>
      <c r="AE17" s="254"/>
      <c r="AF17" s="96"/>
      <c r="AG17" s="200">
        <f t="shared" si="11"/>
        <v>0</v>
      </c>
      <c r="AH17" s="107"/>
      <c r="AI17" s="128"/>
      <c r="AJ17" s="200">
        <f t="shared" si="12"/>
        <v>0</v>
      </c>
      <c r="AK17" s="99"/>
      <c r="AL17" s="102"/>
      <c r="AM17" s="96"/>
      <c r="AN17" s="200">
        <f t="shared" si="13"/>
        <v>0</v>
      </c>
      <c r="AO17" s="99"/>
      <c r="AP17" s="102"/>
    </row>
    <row r="18" spans="2:42" x14ac:dyDescent="0.25">
      <c r="B18" s="18" t="s">
        <v>29</v>
      </c>
      <c r="C18" s="165">
        <f t="shared" si="3"/>
        <v>0</v>
      </c>
      <c r="D18" s="164">
        <f t="shared" si="4"/>
        <v>0</v>
      </c>
      <c r="E18" s="71">
        <f t="shared" si="0"/>
        <v>0</v>
      </c>
      <c r="F18" s="238">
        <f t="shared" si="5"/>
        <v>0</v>
      </c>
      <c r="G18" s="164">
        <f t="shared" si="1"/>
        <v>0</v>
      </c>
      <c r="H18" s="71">
        <f t="shared" si="1"/>
        <v>0</v>
      </c>
      <c r="I18" s="165">
        <f t="shared" si="2"/>
        <v>0</v>
      </c>
      <c r="J18" s="164">
        <f t="shared" si="2"/>
        <v>0</v>
      </c>
      <c r="K18" s="71">
        <f t="shared" si="2"/>
        <v>0</v>
      </c>
      <c r="L18" s="96"/>
      <c r="M18" s="32">
        <f t="shared" si="6"/>
        <v>0</v>
      </c>
      <c r="N18" s="107"/>
      <c r="U18" s="18" t="s">
        <v>29</v>
      </c>
      <c r="V18" s="165">
        <f t="shared" si="7"/>
        <v>0</v>
      </c>
      <c r="W18" s="164">
        <f t="shared" si="7"/>
        <v>0</v>
      </c>
      <c r="X18" s="71">
        <f t="shared" si="8"/>
        <v>0</v>
      </c>
      <c r="Y18" s="96"/>
      <c r="Z18" s="200">
        <f t="shared" si="9"/>
        <v>0</v>
      </c>
      <c r="AA18" s="107"/>
      <c r="AB18" s="128"/>
      <c r="AC18" s="200">
        <f t="shared" si="10"/>
        <v>0</v>
      </c>
      <c r="AD18" s="99"/>
      <c r="AE18" s="254"/>
      <c r="AF18" s="96"/>
      <c r="AG18" s="200">
        <f t="shared" si="11"/>
        <v>0</v>
      </c>
      <c r="AH18" s="107"/>
      <c r="AI18" s="128"/>
      <c r="AJ18" s="200">
        <f t="shared" si="12"/>
        <v>0</v>
      </c>
      <c r="AK18" s="99"/>
      <c r="AL18" s="102"/>
      <c r="AM18" s="96"/>
      <c r="AN18" s="200">
        <f t="shared" si="13"/>
        <v>0</v>
      </c>
      <c r="AO18" s="99"/>
      <c r="AP18" s="102"/>
    </row>
    <row r="19" spans="2:42" x14ac:dyDescent="0.25">
      <c r="B19" s="18" t="s">
        <v>30</v>
      </c>
      <c r="C19" s="165">
        <f t="shared" si="3"/>
        <v>0</v>
      </c>
      <c r="D19" s="164">
        <f t="shared" si="4"/>
        <v>0</v>
      </c>
      <c r="E19" s="71">
        <f t="shared" si="0"/>
        <v>0</v>
      </c>
      <c r="F19" s="238">
        <f t="shared" si="5"/>
        <v>0</v>
      </c>
      <c r="G19" s="164">
        <f t="shared" si="1"/>
        <v>0</v>
      </c>
      <c r="H19" s="71">
        <f t="shared" si="1"/>
        <v>0</v>
      </c>
      <c r="I19" s="165">
        <f t="shared" si="2"/>
        <v>0</v>
      </c>
      <c r="J19" s="164">
        <f t="shared" si="2"/>
        <v>0</v>
      </c>
      <c r="K19" s="71">
        <f t="shared" si="2"/>
        <v>0</v>
      </c>
      <c r="L19" s="96"/>
      <c r="M19" s="32">
        <f t="shared" si="6"/>
        <v>0</v>
      </c>
      <c r="N19" s="107"/>
      <c r="U19" s="18" t="s">
        <v>30</v>
      </c>
      <c r="V19" s="165">
        <f t="shared" si="7"/>
        <v>0</v>
      </c>
      <c r="W19" s="164">
        <f t="shared" si="7"/>
        <v>0</v>
      </c>
      <c r="X19" s="71">
        <f t="shared" si="8"/>
        <v>0</v>
      </c>
      <c r="Y19" s="96"/>
      <c r="Z19" s="200">
        <f t="shared" si="9"/>
        <v>0</v>
      </c>
      <c r="AA19" s="107"/>
      <c r="AB19" s="128"/>
      <c r="AC19" s="200">
        <f t="shared" si="10"/>
        <v>0</v>
      </c>
      <c r="AD19" s="99"/>
      <c r="AE19" s="254"/>
      <c r="AF19" s="96"/>
      <c r="AG19" s="200">
        <f t="shared" si="11"/>
        <v>0</v>
      </c>
      <c r="AH19" s="107"/>
      <c r="AI19" s="128"/>
      <c r="AJ19" s="200">
        <f t="shared" si="12"/>
        <v>0</v>
      </c>
      <c r="AK19" s="99"/>
      <c r="AL19" s="102"/>
      <c r="AM19" s="96"/>
      <c r="AN19" s="200">
        <f t="shared" si="13"/>
        <v>0</v>
      </c>
      <c r="AO19" s="99"/>
      <c r="AP19" s="102"/>
    </row>
    <row r="20" spans="2:42" x14ac:dyDescent="0.25">
      <c r="B20" s="18" t="s">
        <v>31</v>
      </c>
      <c r="C20" s="165">
        <f t="shared" si="3"/>
        <v>0</v>
      </c>
      <c r="D20" s="164">
        <f t="shared" si="4"/>
        <v>0</v>
      </c>
      <c r="E20" s="71">
        <f t="shared" si="0"/>
        <v>0</v>
      </c>
      <c r="F20" s="238">
        <f t="shared" si="5"/>
        <v>0</v>
      </c>
      <c r="G20" s="164">
        <f t="shared" si="1"/>
        <v>0</v>
      </c>
      <c r="H20" s="71">
        <f t="shared" si="1"/>
        <v>0</v>
      </c>
      <c r="I20" s="165">
        <f t="shared" si="2"/>
        <v>0</v>
      </c>
      <c r="J20" s="164">
        <f t="shared" si="2"/>
        <v>0</v>
      </c>
      <c r="K20" s="71">
        <f t="shared" si="2"/>
        <v>0</v>
      </c>
      <c r="L20" s="96"/>
      <c r="M20" s="32">
        <f t="shared" si="6"/>
        <v>0</v>
      </c>
      <c r="N20" s="107"/>
      <c r="U20" s="18" t="s">
        <v>31</v>
      </c>
      <c r="V20" s="165">
        <f t="shared" si="7"/>
        <v>0</v>
      </c>
      <c r="W20" s="164">
        <f t="shared" si="7"/>
        <v>0</v>
      </c>
      <c r="X20" s="71">
        <f t="shared" si="8"/>
        <v>0</v>
      </c>
      <c r="Y20" s="96"/>
      <c r="Z20" s="200">
        <f t="shared" si="9"/>
        <v>0</v>
      </c>
      <c r="AA20" s="107"/>
      <c r="AB20" s="128"/>
      <c r="AC20" s="200">
        <f t="shared" si="10"/>
        <v>0</v>
      </c>
      <c r="AD20" s="99"/>
      <c r="AE20" s="254"/>
      <c r="AF20" s="96"/>
      <c r="AG20" s="200">
        <f t="shared" si="11"/>
        <v>0</v>
      </c>
      <c r="AH20" s="107"/>
      <c r="AI20" s="128"/>
      <c r="AJ20" s="200">
        <f t="shared" si="12"/>
        <v>0</v>
      </c>
      <c r="AK20" s="99"/>
      <c r="AL20" s="102"/>
      <c r="AM20" s="96"/>
      <c r="AN20" s="200">
        <f t="shared" si="13"/>
        <v>0</v>
      </c>
      <c r="AO20" s="99"/>
      <c r="AP20" s="102"/>
    </row>
    <row r="21" spans="2:42" x14ac:dyDescent="0.25">
      <c r="B21" s="18" t="s">
        <v>32</v>
      </c>
      <c r="C21" s="165">
        <f t="shared" si="3"/>
        <v>0</v>
      </c>
      <c r="D21" s="164">
        <f t="shared" si="4"/>
        <v>0</v>
      </c>
      <c r="E21" s="71">
        <f t="shared" si="0"/>
        <v>0</v>
      </c>
      <c r="F21" s="238">
        <f t="shared" si="5"/>
        <v>0</v>
      </c>
      <c r="G21" s="164">
        <f t="shared" si="1"/>
        <v>0</v>
      </c>
      <c r="H21" s="71">
        <f t="shared" si="1"/>
        <v>0</v>
      </c>
      <c r="I21" s="165">
        <f t="shared" si="2"/>
        <v>0</v>
      </c>
      <c r="J21" s="164">
        <f t="shared" si="2"/>
        <v>0</v>
      </c>
      <c r="K21" s="71">
        <f t="shared" si="2"/>
        <v>0</v>
      </c>
      <c r="L21" s="96"/>
      <c r="M21" s="32">
        <f t="shared" si="6"/>
        <v>0</v>
      </c>
      <c r="N21" s="107"/>
      <c r="S21" s="84"/>
      <c r="U21" s="18" t="s">
        <v>32</v>
      </c>
      <c r="V21" s="165">
        <f t="shared" si="7"/>
        <v>0</v>
      </c>
      <c r="W21" s="164">
        <f t="shared" si="7"/>
        <v>0</v>
      </c>
      <c r="X21" s="71">
        <f t="shared" si="8"/>
        <v>0</v>
      </c>
      <c r="Y21" s="96"/>
      <c r="Z21" s="200">
        <f t="shared" si="9"/>
        <v>0</v>
      </c>
      <c r="AA21" s="107"/>
      <c r="AB21" s="128"/>
      <c r="AC21" s="200">
        <f t="shared" si="10"/>
        <v>0</v>
      </c>
      <c r="AD21" s="99"/>
      <c r="AE21" s="254"/>
      <c r="AF21" s="96"/>
      <c r="AG21" s="200">
        <f t="shared" si="11"/>
        <v>0</v>
      </c>
      <c r="AH21" s="107"/>
      <c r="AI21" s="128"/>
      <c r="AJ21" s="200">
        <f t="shared" si="12"/>
        <v>0</v>
      </c>
      <c r="AK21" s="99"/>
      <c r="AL21" s="102"/>
      <c r="AM21" s="96"/>
      <c r="AN21" s="200">
        <f t="shared" si="13"/>
        <v>0</v>
      </c>
      <c r="AO21" s="99"/>
      <c r="AP21" s="102"/>
    </row>
    <row r="22" spans="2:42" ht="15" customHeight="1" thickBot="1" x14ac:dyDescent="0.3">
      <c r="B22" s="19" t="s">
        <v>33</v>
      </c>
      <c r="C22" s="169">
        <f t="shared" si="3"/>
        <v>0</v>
      </c>
      <c r="D22" s="170">
        <f t="shared" si="4"/>
        <v>0</v>
      </c>
      <c r="E22" s="72">
        <f t="shared" si="0"/>
        <v>0</v>
      </c>
      <c r="F22" s="239">
        <f t="shared" si="5"/>
        <v>0</v>
      </c>
      <c r="G22" s="170">
        <f t="shared" si="1"/>
        <v>0</v>
      </c>
      <c r="H22" s="72">
        <f t="shared" si="1"/>
        <v>0</v>
      </c>
      <c r="I22" s="169">
        <f t="shared" si="2"/>
        <v>0</v>
      </c>
      <c r="J22" s="170">
        <f t="shared" si="2"/>
        <v>0</v>
      </c>
      <c r="K22" s="72">
        <f t="shared" si="2"/>
        <v>0</v>
      </c>
      <c r="L22" s="97"/>
      <c r="M22" s="33">
        <f t="shared" si="6"/>
        <v>0</v>
      </c>
      <c r="N22" s="108"/>
      <c r="U22" s="19" t="s">
        <v>33</v>
      </c>
      <c r="V22" s="171">
        <f t="shared" si="7"/>
        <v>0</v>
      </c>
      <c r="W22" s="168">
        <f t="shared" si="7"/>
        <v>0</v>
      </c>
      <c r="X22" s="85">
        <f t="shared" si="8"/>
        <v>0</v>
      </c>
      <c r="Y22" s="97"/>
      <c r="Z22" s="201">
        <f t="shared" si="9"/>
        <v>0</v>
      </c>
      <c r="AA22" s="108"/>
      <c r="AB22" s="129"/>
      <c r="AC22" s="201">
        <f t="shared" si="10"/>
        <v>0</v>
      </c>
      <c r="AD22" s="100"/>
      <c r="AE22" s="255"/>
      <c r="AF22" s="97"/>
      <c r="AG22" s="201">
        <f t="shared" si="11"/>
        <v>0</v>
      </c>
      <c r="AH22" s="108"/>
      <c r="AI22" s="152"/>
      <c r="AJ22" s="225">
        <f t="shared" si="12"/>
        <v>0</v>
      </c>
      <c r="AK22" s="117"/>
      <c r="AL22" s="118"/>
      <c r="AM22" s="116"/>
      <c r="AN22" s="225">
        <f t="shared" si="13"/>
        <v>0</v>
      </c>
      <c r="AO22" s="117"/>
      <c r="AP22" s="118"/>
    </row>
    <row r="23" spans="2:42" ht="15" customHeight="1" thickBot="1" x14ac:dyDescent="0.3">
      <c r="B23" s="19" t="s">
        <v>34</v>
      </c>
      <c r="C23" s="242">
        <f>F23-I23-L23</f>
        <v>0</v>
      </c>
      <c r="D23" s="247">
        <f>SQRT(G23^2+J23^2+M23^2)</f>
        <v>0</v>
      </c>
      <c r="E23" s="90">
        <f t="shared" si="0"/>
        <v>0</v>
      </c>
      <c r="F23" s="239">
        <f t="shared" si="5"/>
        <v>0</v>
      </c>
      <c r="G23" s="170">
        <f t="shared" si="1"/>
        <v>0</v>
      </c>
      <c r="H23" s="72">
        <f t="shared" si="1"/>
        <v>0</v>
      </c>
      <c r="I23" s="169">
        <f t="shared" si="2"/>
        <v>0</v>
      </c>
      <c r="J23" s="170">
        <f t="shared" si="2"/>
        <v>0</v>
      </c>
      <c r="K23" s="72">
        <f t="shared" si="2"/>
        <v>0</v>
      </c>
      <c r="L23" s="169">
        <f>SUM(L11:L22)</f>
        <v>0</v>
      </c>
      <c r="M23" s="35">
        <f>SUM(M11:M22)</f>
        <v>0</v>
      </c>
      <c r="N23" s="77">
        <f t="shared" ref="N23" si="14">IF(L23&gt;0,M23/L23*100,0)</f>
        <v>0</v>
      </c>
      <c r="U23" s="19" t="s">
        <v>34</v>
      </c>
      <c r="V23" s="172">
        <f>SUM(V11:V22)</f>
        <v>0</v>
      </c>
      <c r="W23" s="173">
        <f t="shared" si="7"/>
        <v>0</v>
      </c>
      <c r="X23" s="77">
        <f t="shared" si="8"/>
        <v>0</v>
      </c>
      <c r="Y23" s="197">
        <f>SUM(Y11:Y22)</f>
        <v>0</v>
      </c>
      <c r="Z23" s="198">
        <f>SUM(Z11:Z22)</f>
        <v>0</v>
      </c>
      <c r="AA23" s="77">
        <f t="shared" ref="AA23" si="15">IF(Y23&gt;0,Z23/Y23*100,0)</f>
        <v>0</v>
      </c>
      <c r="AB23" s="248">
        <f>SUM(AB11:AB22)</f>
        <v>0</v>
      </c>
      <c r="AC23" s="198">
        <f>SUM(AC11:AC22)</f>
        <v>0</v>
      </c>
      <c r="AD23" s="66"/>
      <c r="AE23" s="83"/>
      <c r="AF23" s="202">
        <f>SUM(AF11:AF22)</f>
        <v>0</v>
      </c>
      <c r="AG23" s="198">
        <f>SUM(AG11:AG22)</f>
        <v>0</v>
      </c>
      <c r="AH23" s="77">
        <f t="shared" ref="AH23" si="16">IF(AF23&gt;0,AG23/AF23*100,0)</f>
        <v>0</v>
      </c>
      <c r="AI23" s="202">
        <f>SUM(AI11:AI22)</f>
        <v>0</v>
      </c>
      <c r="AJ23" s="198">
        <f>SUM(AJ11:AJ22)</f>
        <v>0</v>
      </c>
      <c r="AK23" s="66"/>
      <c r="AL23" s="83"/>
      <c r="AM23" s="197">
        <f>SUM(AM11:AM22)</f>
        <v>0</v>
      </c>
      <c r="AN23" s="198">
        <f>SUM(AN11:AN22)</f>
        <v>0</v>
      </c>
      <c r="AO23" s="66"/>
      <c r="AP23" s="83"/>
    </row>
    <row r="26" spans="2:42" ht="24" customHeight="1" thickBot="1" x14ac:dyDescent="0.3"/>
    <row r="27" spans="2:42" ht="20.25" customHeight="1" thickBot="1" x14ac:dyDescent="0.4">
      <c r="V27" s="326" t="s">
        <v>58</v>
      </c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7"/>
      <c r="AK27" s="39"/>
      <c r="AL27" s="39"/>
    </row>
    <row r="28" spans="2:42" ht="18.75" x14ac:dyDescent="0.3">
      <c r="U28" s="6" t="s">
        <v>12</v>
      </c>
      <c r="V28" s="298" t="s">
        <v>37</v>
      </c>
      <c r="W28" s="299"/>
      <c r="X28" s="300"/>
      <c r="Y28" s="298" t="s">
        <v>64</v>
      </c>
      <c r="Z28" s="299"/>
      <c r="AA28" s="300"/>
      <c r="AB28" s="298" t="s">
        <v>65</v>
      </c>
      <c r="AC28" s="299"/>
      <c r="AD28" s="300"/>
      <c r="AE28" s="304"/>
      <c r="AF28" s="298" t="s">
        <v>44</v>
      </c>
      <c r="AG28" s="299"/>
      <c r="AH28" s="300"/>
      <c r="AI28" s="304"/>
      <c r="AK28" s="37"/>
      <c r="AL28" s="37"/>
    </row>
    <row r="29" spans="2:42" x14ac:dyDescent="0.25">
      <c r="U29" s="7"/>
      <c r="V29" s="24" t="s">
        <v>18</v>
      </c>
      <c r="W29" s="44" t="s">
        <v>38</v>
      </c>
      <c r="X29" s="26"/>
      <c r="Y29" s="24" t="s">
        <v>18</v>
      </c>
      <c r="Z29" s="44" t="s">
        <v>38</v>
      </c>
      <c r="AA29" s="26"/>
      <c r="AB29" s="24" t="s">
        <v>18</v>
      </c>
      <c r="AC29" s="44" t="s">
        <v>38</v>
      </c>
      <c r="AD29" s="26"/>
      <c r="AE29" s="25" t="s">
        <v>45</v>
      </c>
      <c r="AF29" s="24" t="s">
        <v>18</v>
      </c>
      <c r="AG29" s="44" t="s">
        <v>38</v>
      </c>
      <c r="AH29" s="26"/>
      <c r="AI29" s="25" t="s">
        <v>45</v>
      </c>
      <c r="AK29" s="37"/>
      <c r="AL29" s="37"/>
    </row>
    <row r="30" spans="2:42" ht="15.75" thickBot="1" x14ac:dyDescent="0.3">
      <c r="U30" s="21"/>
      <c r="V30" s="24" t="s">
        <v>39</v>
      </c>
      <c r="W30" s="26" t="s">
        <v>39</v>
      </c>
      <c r="X30" s="26" t="s">
        <v>21</v>
      </c>
      <c r="Y30" s="24" t="s">
        <v>39</v>
      </c>
      <c r="Z30" s="26" t="s">
        <v>39</v>
      </c>
      <c r="AA30" s="29" t="s">
        <v>21</v>
      </c>
      <c r="AB30" s="24" t="s">
        <v>39</v>
      </c>
      <c r="AC30" s="26" t="s">
        <v>39</v>
      </c>
      <c r="AD30" s="29" t="s">
        <v>21</v>
      </c>
      <c r="AE30" s="30" t="s">
        <v>46</v>
      </c>
      <c r="AF30" s="24" t="s">
        <v>39</v>
      </c>
      <c r="AG30" s="26" t="s">
        <v>39</v>
      </c>
      <c r="AH30" s="29" t="s">
        <v>21</v>
      </c>
      <c r="AI30" s="30" t="s">
        <v>46</v>
      </c>
      <c r="AK30" s="41"/>
    </row>
    <row r="31" spans="2:42" x14ac:dyDescent="0.25">
      <c r="U31" s="20" t="s">
        <v>22</v>
      </c>
      <c r="V31" s="161">
        <f>Y31+AB31+AF31</f>
        <v>0</v>
      </c>
      <c r="W31" s="160">
        <f>Z31+AC31+AG31</f>
        <v>0</v>
      </c>
      <c r="X31" s="70">
        <f>IF(V31&gt;0,W31/V31*100,0)</f>
        <v>0</v>
      </c>
      <c r="Y31" s="131"/>
      <c r="Z31" s="220">
        <f>AA31/100*Y31</f>
        <v>0</v>
      </c>
      <c r="AA31" s="120"/>
      <c r="AB31" s="119"/>
      <c r="AC31" s="220">
        <f>ABS(AD31/100*AB31)</f>
        <v>0</v>
      </c>
      <c r="AD31" s="121"/>
      <c r="AE31" s="122"/>
      <c r="AF31" s="119"/>
      <c r="AG31" s="220">
        <f>AH31/100*AF31</f>
        <v>0</v>
      </c>
      <c r="AH31" s="121"/>
      <c r="AI31" s="122"/>
      <c r="AK31" s="41"/>
    </row>
    <row r="32" spans="2:42" x14ac:dyDescent="0.25">
      <c r="U32" s="18" t="s">
        <v>23</v>
      </c>
      <c r="V32" s="165">
        <f t="shared" ref="V32:W43" si="17">Y32+AB32+AF32</f>
        <v>0</v>
      </c>
      <c r="W32" s="164">
        <f t="shared" si="17"/>
        <v>0</v>
      </c>
      <c r="X32" s="71">
        <f t="shared" ref="X32:X43" si="18">IF(V32&gt;0,W32/V32*100,0)</f>
        <v>0</v>
      </c>
      <c r="Y32" s="128"/>
      <c r="Z32" s="200">
        <f t="shared" ref="Z32:Z42" si="19">AA32/100*Y32</f>
        <v>0</v>
      </c>
      <c r="AA32" s="107"/>
      <c r="AB32" s="96"/>
      <c r="AC32" s="200">
        <f t="shared" ref="AC32:AC42" si="20">ABS(AD32/100*AB32)</f>
        <v>0</v>
      </c>
      <c r="AD32" s="99"/>
      <c r="AE32" s="102"/>
      <c r="AF32" s="96"/>
      <c r="AG32" s="200">
        <f t="shared" ref="AG32:AG42" si="21">AH32/100*AF32</f>
        <v>0</v>
      </c>
      <c r="AH32" s="99"/>
      <c r="AI32" s="102"/>
      <c r="AK32" s="41"/>
    </row>
    <row r="33" spans="21:37" x14ac:dyDescent="0.25">
      <c r="U33" s="18" t="s">
        <v>24</v>
      </c>
      <c r="V33" s="165">
        <f t="shared" si="17"/>
        <v>0</v>
      </c>
      <c r="W33" s="164">
        <f t="shared" si="17"/>
        <v>0</v>
      </c>
      <c r="X33" s="71">
        <f t="shared" si="18"/>
        <v>0</v>
      </c>
      <c r="Y33" s="128"/>
      <c r="Z33" s="200">
        <f t="shared" si="19"/>
        <v>0</v>
      </c>
      <c r="AA33" s="107"/>
      <c r="AB33" s="96"/>
      <c r="AC33" s="200">
        <f t="shared" si="20"/>
        <v>0</v>
      </c>
      <c r="AD33" s="99"/>
      <c r="AE33" s="102"/>
      <c r="AF33" s="96"/>
      <c r="AG33" s="200">
        <f t="shared" si="21"/>
        <v>0</v>
      </c>
      <c r="AH33" s="99"/>
      <c r="AI33" s="102"/>
      <c r="AK33" s="41"/>
    </row>
    <row r="34" spans="21:37" x14ac:dyDescent="0.25">
      <c r="U34" s="18" t="s">
        <v>25</v>
      </c>
      <c r="V34" s="165">
        <f t="shared" si="17"/>
        <v>0</v>
      </c>
      <c r="W34" s="164">
        <f t="shared" si="17"/>
        <v>0</v>
      </c>
      <c r="X34" s="71">
        <f t="shared" si="18"/>
        <v>0</v>
      </c>
      <c r="Y34" s="128"/>
      <c r="Z34" s="200">
        <f t="shared" si="19"/>
        <v>0</v>
      </c>
      <c r="AA34" s="107"/>
      <c r="AB34" s="96"/>
      <c r="AC34" s="200">
        <f t="shared" si="20"/>
        <v>0</v>
      </c>
      <c r="AD34" s="99"/>
      <c r="AE34" s="102"/>
      <c r="AF34" s="96"/>
      <c r="AG34" s="200">
        <f t="shared" si="21"/>
        <v>0</v>
      </c>
      <c r="AH34" s="99"/>
      <c r="AI34" s="102"/>
      <c r="AK34" s="41"/>
    </row>
    <row r="35" spans="21:37" x14ac:dyDescent="0.25">
      <c r="U35" s="18" t="s">
        <v>26</v>
      </c>
      <c r="V35" s="165">
        <f t="shared" si="17"/>
        <v>0</v>
      </c>
      <c r="W35" s="164">
        <f t="shared" si="17"/>
        <v>0</v>
      </c>
      <c r="X35" s="71">
        <f t="shared" si="18"/>
        <v>0</v>
      </c>
      <c r="Y35" s="128"/>
      <c r="Z35" s="200">
        <f t="shared" si="19"/>
        <v>0</v>
      </c>
      <c r="AA35" s="107"/>
      <c r="AB35" s="96"/>
      <c r="AC35" s="200">
        <f t="shared" si="20"/>
        <v>0</v>
      </c>
      <c r="AD35" s="99"/>
      <c r="AE35" s="102"/>
      <c r="AF35" s="96"/>
      <c r="AG35" s="200">
        <f t="shared" si="21"/>
        <v>0</v>
      </c>
      <c r="AH35" s="99"/>
      <c r="AI35" s="102"/>
      <c r="AK35" s="41"/>
    </row>
    <row r="36" spans="21:37" x14ac:dyDescent="0.25">
      <c r="U36" s="18" t="s">
        <v>27</v>
      </c>
      <c r="V36" s="165">
        <f t="shared" si="17"/>
        <v>0</v>
      </c>
      <c r="W36" s="164">
        <f t="shared" si="17"/>
        <v>0</v>
      </c>
      <c r="X36" s="71">
        <f t="shared" si="18"/>
        <v>0</v>
      </c>
      <c r="Y36" s="128"/>
      <c r="Z36" s="200">
        <f t="shared" si="19"/>
        <v>0</v>
      </c>
      <c r="AA36" s="107"/>
      <c r="AB36" s="96"/>
      <c r="AC36" s="200">
        <f t="shared" si="20"/>
        <v>0</v>
      </c>
      <c r="AD36" s="99"/>
      <c r="AE36" s="102"/>
      <c r="AF36" s="96"/>
      <c r="AG36" s="200">
        <f t="shared" si="21"/>
        <v>0</v>
      </c>
      <c r="AH36" s="99"/>
      <c r="AI36" s="102"/>
      <c r="AK36" s="41"/>
    </row>
    <row r="37" spans="21:37" x14ac:dyDescent="0.25">
      <c r="U37" s="18" t="s">
        <v>28</v>
      </c>
      <c r="V37" s="165">
        <f t="shared" si="17"/>
        <v>0</v>
      </c>
      <c r="W37" s="164">
        <f t="shared" si="17"/>
        <v>0</v>
      </c>
      <c r="X37" s="71">
        <f t="shared" si="18"/>
        <v>0</v>
      </c>
      <c r="Y37" s="128"/>
      <c r="Z37" s="200">
        <f t="shared" si="19"/>
        <v>0</v>
      </c>
      <c r="AA37" s="107"/>
      <c r="AB37" s="96"/>
      <c r="AC37" s="200">
        <f t="shared" si="20"/>
        <v>0</v>
      </c>
      <c r="AD37" s="99"/>
      <c r="AE37" s="102"/>
      <c r="AF37" s="96"/>
      <c r="AG37" s="200">
        <f t="shared" si="21"/>
        <v>0</v>
      </c>
      <c r="AH37" s="99"/>
      <c r="AI37" s="102"/>
      <c r="AK37" s="41"/>
    </row>
    <row r="38" spans="21:37" x14ac:dyDescent="0.25">
      <c r="U38" s="18" t="s">
        <v>29</v>
      </c>
      <c r="V38" s="165">
        <f t="shared" si="17"/>
        <v>0</v>
      </c>
      <c r="W38" s="164">
        <f t="shared" si="17"/>
        <v>0</v>
      </c>
      <c r="X38" s="71">
        <f t="shared" si="18"/>
        <v>0</v>
      </c>
      <c r="Y38" s="128"/>
      <c r="Z38" s="200">
        <f t="shared" si="19"/>
        <v>0</v>
      </c>
      <c r="AA38" s="107"/>
      <c r="AB38" s="96"/>
      <c r="AC38" s="200">
        <f t="shared" si="20"/>
        <v>0</v>
      </c>
      <c r="AD38" s="99"/>
      <c r="AE38" s="102"/>
      <c r="AF38" s="96"/>
      <c r="AG38" s="200">
        <f t="shared" si="21"/>
        <v>0</v>
      </c>
      <c r="AH38" s="99"/>
      <c r="AI38" s="102"/>
      <c r="AK38" s="41"/>
    </row>
    <row r="39" spans="21:37" x14ac:dyDescent="0.25">
      <c r="U39" s="18" t="s">
        <v>30</v>
      </c>
      <c r="V39" s="165">
        <f t="shared" si="17"/>
        <v>0</v>
      </c>
      <c r="W39" s="164">
        <f t="shared" si="17"/>
        <v>0</v>
      </c>
      <c r="X39" s="71">
        <f t="shared" si="18"/>
        <v>0</v>
      </c>
      <c r="Y39" s="128"/>
      <c r="Z39" s="200">
        <f t="shared" si="19"/>
        <v>0</v>
      </c>
      <c r="AA39" s="107"/>
      <c r="AB39" s="96"/>
      <c r="AC39" s="200">
        <f t="shared" si="20"/>
        <v>0</v>
      </c>
      <c r="AD39" s="99"/>
      <c r="AE39" s="102"/>
      <c r="AF39" s="96"/>
      <c r="AG39" s="200">
        <f t="shared" si="21"/>
        <v>0</v>
      </c>
      <c r="AH39" s="99"/>
      <c r="AI39" s="102"/>
      <c r="AK39" s="41"/>
    </row>
    <row r="40" spans="21:37" x14ac:dyDescent="0.25">
      <c r="U40" s="18" t="s">
        <v>31</v>
      </c>
      <c r="V40" s="165">
        <f t="shared" si="17"/>
        <v>0</v>
      </c>
      <c r="W40" s="164">
        <f t="shared" si="17"/>
        <v>0</v>
      </c>
      <c r="X40" s="71">
        <f t="shared" si="18"/>
        <v>0</v>
      </c>
      <c r="Y40" s="128"/>
      <c r="Z40" s="200">
        <f t="shared" si="19"/>
        <v>0</v>
      </c>
      <c r="AA40" s="107"/>
      <c r="AB40" s="96"/>
      <c r="AC40" s="200">
        <f t="shared" si="20"/>
        <v>0</v>
      </c>
      <c r="AD40" s="99"/>
      <c r="AE40" s="102"/>
      <c r="AF40" s="96"/>
      <c r="AG40" s="200">
        <f t="shared" si="21"/>
        <v>0</v>
      </c>
      <c r="AH40" s="99"/>
      <c r="AI40" s="102"/>
      <c r="AK40" s="41"/>
    </row>
    <row r="41" spans="21:37" x14ac:dyDescent="0.25">
      <c r="U41" s="18" t="s">
        <v>32</v>
      </c>
      <c r="V41" s="165">
        <f t="shared" si="17"/>
        <v>0</v>
      </c>
      <c r="W41" s="164">
        <f t="shared" si="17"/>
        <v>0</v>
      </c>
      <c r="X41" s="71">
        <f t="shared" si="18"/>
        <v>0</v>
      </c>
      <c r="Y41" s="128"/>
      <c r="Z41" s="200">
        <f t="shared" si="19"/>
        <v>0</v>
      </c>
      <c r="AA41" s="107"/>
      <c r="AB41" s="96"/>
      <c r="AC41" s="200">
        <f t="shared" si="20"/>
        <v>0</v>
      </c>
      <c r="AD41" s="99"/>
      <c r="AE41" s="102"/>
      <c r="AF41" s="96"/>
      <c r="AG41" s="200">
        <f t="shared" si="21"/>
        <v>0</v>
      </c>
      <c r="AH41" s="99"/>
      <c r="AI41" s="102"/>
      <c r="AK41" s="41"/>
    </row>
    <row r="42" spans="21:37" ht="15.75" thickBot="1" x14ac:dyDescent="0.3">
      <c r="U42" s="19" t="s">
        <v>33</v>
      </c>
      <c r="V42" s="169">
        <f t="shared" si="17"/>
        <v>0</v>
      </c>
      <c r="W42" s="170">
        <f t="shared" si="17"/>
        <v>0</v>
      </c>
      <c r="X42" s="72">
        <f t="shared" si="18"/>
        <v>0</v>
      </c>
      <c r="Y42" s="129"/>
      <c r="Z42" s="201">
        <f t="shared" si="19"/>
        <v>0</v>
      </c>
      <c r="AA42" s="108"/>
      <c r="AB42" s="97"/>
      <c r="AC42" s="201">
        <f t="shared" si="20"/>
        <v>0</v>
      </c>
      <c r="AD42" s="100"/>
      <c r="AE42" s="103"/>
      <c r="AF42" s="97"/>
      <c r="AG42" s="201">
        <f t="shared" si="21"/>
        <v>0</v>
      </c>
      <c r="AH42" s="100"/>
      <c r="AI42" s="103"/>
    </row>
    <row r="43" spans="21:37" ht="15.75" thickBot="1" x14ac:dyDescent="0.3">
      <c r="U43" s="19" t="s">
        <v>34</v>
      </c>
      <c r="V43" s="242">
        <f>SUM(V31:V42)</f>
        <v>0</v>
      </c>
      <c r="W43" s="247">
        <f t="shared" si="17"/>
        <v>0</v>
      </c>
      <c r="X43" s="90">
        <f t="shared" si="18"/>
        <v>0</v>
      </c>
      <c r="Y43" s="197">
        <f>SUM(Y31:Y42)</f>
        <v>0</v>
      </c>
      <c r="Z43" s="198">
        <f>SUM(Z31:Z42)</f>
        <v>0</v>
      </c>
      <c r="AA43" s="77">
        <f t="shared" ref="AA43" si="22">IF(Y43&gt;0,Z43/Y43*100,0)</f>
        <v>0</v>
      </c>
      <c r="AB43" s="202">
        <f>SUM(AB31:AB42)</f>
        <v>0</v>
      </c>
      <c r="AC43" s="198">
        <f>SUM(AC31:AC42)</f>
        <v>0</v>
      </c>
      <c r="AD43" s="66"/>
      <c r="AE43" s="83"/>
      <c r="AF43" s="202">
        <f>SUM(AF31:AF42)</f>
        <v>0</v>
      </c>
      <c r="AG43" s="198">
        <f>SUM(AG31:AG42)</f>
        <v>0</v>
      </c>
      <c r="AH43" s="66"/>
      <c r="AI43" s="83"/>
    </row>
    <row r="45" spans="21:37" ht="24" customHeight="1" x14ac:dyDescent="0.25"/>
  </sheetData>
  <sheetProtection algorithmName="SHA-512" hashValue="jYa4BspgPq7RSHyB/Q5JdkWrdQqiYywLBBrsLUzvM+5kdd51KDZyS41XKWtsZHDCD99oycj4uw6cVYQLaeKvxQ==" saltValue="zVzU/6D3ymdXkbQ9l6zaTg==" spinCount="100000" sheet="1" scenarios="1"/>
  <mergeCells count="19">
    <mergeCell ref="E3:I3"/>
    <mergeCell ref="AB8:AE8"/>
    <mergeCell ref="AF8:AH8"/>
    <mergeCell ref="AI8:AL8"/>
    <mergeCell ref="AM8:AP8"/>
    <mergeCell ref="C7:N7"/>
    <mergeCell ref="V7:AP7"/>
    <mergeCell ref="C8:E8"/>
    <mergeCell ref="F8:H8"/>
    <mergeCell ref="I8:K8"/>
    <mergeCell ref="L8:N8"/>
    <mergeCell ref="V8:X8"/>
    <mergeCell ref="Y8:AA8"/>
    <mergeCell ref="V28:X28"/>
    <mergeCell ref="Y28:AA28"/>
    <mergeCell ref="AB28:AE28"/>
    <mergeCell ref="AF28:AI28"/>
    <mergeCell ref="Y3:AC3"/>
    <mergeCell ref="V27:AI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AA17-6322-4FDE-AA85-269D4326D893}">
  <sheetPr>
    <tabColor theme="3" tint="0.39997558519241921"/>
  </sheetPr>
  <dimension ref="B1:P24"/>
  <sheetViews>
    <sheetView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12" max="12" width="25.28515625" customWidth="1"/>
    <col min="16" max="16" width="25.28515625" customWidth="1"/>
  </cols>
  <sheetData>
    <row r="1" spans="2:16" s="261" customFormat="1" ht="18.75" x14ac:dyDescent="0.3">
      <c r="B1" s="261" t="str">
        <f>Hovedark!B1</f>
        <v>Rapportering av CO2-Utslippsmålinger, versjon 1.0</v>
      </c>
    </row>
    <row r="2" spans="2:16" ht="15" customHeight="1" thickBot="1" x14ac:dyDescent="0.55000000000000004">
      <c r="G2" s="4"/>
    </row>
    <row r="3" spans="2:16" ht="32.25" thickBot="1" x14ac:dyDescent="0.55000000000000004">
      <c r="B3" s="3" t="s">
        <v>9</v>
      </c>
      <c r="E3" s="295" t="str">
        <f>Hovedark!E3</f>
        <v>Navn på innretning</v>
      </c>
      <c r="F3" s="296"/>
      <c r="G3" s="296"/>
      <c r="H3" s="296"/>
      <c r="I3" s="297"/>
    </row>
    <row r="4" spans="2:16" ht="15" customHeight="1" thickBot="1" x14ac:dyDescent="0.55000000000000004">
      <c r="B4" s="3"/>
      <c r="E4" s="4"/>
      <c r="G4" s="4"/>
    </row>
    <row r="5" spans="2:16" ht="32.25" thickBot="1" x14ac:dyDescent="0.55000000000000004">
      <c r="B5" s="3" t="s">
        <v>11</v>
      </c>
      <c r="E5" s="54">
        <f>Hovedark!E5</f>
        <v>2025</v>
      </c>
      <c r="G5" s="4"/>
    </row>
    <row r="6" spans="2:16" ht="15" customHeight="1" thickBot="1" x14ac:dyDescent="0.55000000000000004">
      <c r="B6" s="3"/>
      <c r="F6" s="4"/>
      <c r="G6" s="4"/>
    </row>
    <row r="7" spans="2:16" ht="24" thickBot="1" x14ac:dyDescent="0.4">
      <c r="C7" s="349" t="s">
        <v>75</v>
      </c>
      <c r="D7" s="350"/>
      <c r="E7" s="350"/>
      <c r="F7" s="350"/>
      <c r="G7" s="351"/>
      <c r="H7" s="351"/>
      <c r="I7" s="351"/>
      <c r="J7" s="351"/>
      <c r="K7" s="351"/>
      <c r="L7" s="351"/>
      <c r="M7" s="352"/>
      <c r="N7" s="352"/>
      <c r="O7" s="352"/>
      <c r="P7" s="353"/>
    </row>
    <row r="8" spans="2:16" ht="20.25" x14ac:dyDescent="0.35">
      <c r="B8" s="6" t="s">
        <v>12</v>
      </c>
      <c r="C8" s="354" t="s">
        <v>37</v>
      </c>
      <c r="D8" s="355"/>
      <c r="E8" s="356"/>
      <c r="F8" s="298" t="s">
        <v>76</v>
      </c>
      <c r="G8" s="299"/>
      <c r="H8" s="300"/>
      <c r="I8" s="298" t="s">
        <v>77</v>
      </c>
      <c r="J8" s="299"/>
      <c r="K8" s="300"/>
      <c r="L8" s="304"/>
      <c r="M8" s="298" t="s">
        <v>44</v>
      </c>
      <c r="N8" s="299"/>
      <c r="O8" s="300"/>
      <c r="P8" s="304"/>
    </row>
    <row r="9" spans="2:16" x14ac:dyDescent="0.25">
      <c r="B9" s="7"/>
      <c r="C9" s="15" t="s">
        <v>18</v>
      </c>
      <c r="D9" s="46" t="s">
        <v>38</v>
      </c>
      <c r="E9" s="17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5" t="s">
        <v>45</v>
      </c>
      <c r="M9" s="24" t="s">
        <v>18</v>
      </c>
      <c r="N9" s="44" t="s">
        <v>38</v>
      </c>
      <c r="O9" s="26"/>
      <c r="P9" s="25" t="s">
        <v>45</v>
      </c>
    </row>
    <row r="10" spans="2:16" ht="18" thickBot="1" x14ac:dyDescent="0.3">
      <c r="B10" s="21"/>
      <c r="C10" s="15" t="s">
        <v>20</v>
      </c>
      <c r="D10" s="16" t="s">
        <v>78</v>
      </c>
      <c r="E10" s="17" t="s">
        <v>21</v>
      </c>
      <c r="F10" s="24" t="s">
        <v>20</v>
      </c>
      <c r="G10" s="26" t="s">
        <v>78</v>
      </c>
      <c r="H10" s="26" t="s">
        <v>21</v>
      </c>
      <c r="I10" s="28" t="s">
        <v>20</v>
      </c>
      <c r="J10" s="29" t="s">
        <v>78</v>
      </c>
      <c r="K10" s="29" t="s">
        <v>21</v>
      </c>
      <c r="L10" s="30" t="s">
        <v>46</v>
      </c>
      <c r="M10" s="28" t="s">
        <v>20</v>
      </c>
      <c r="N10" s="29" t="s">
        <v>78</v>
      </c>
      <c r="O10" s="29" t="s">
        <v>21</v>
      </c>
      <c r="P10" s="30" t="s">
        <v>46</v>
      </c>
    </row>
    <row r="11" spans="2:16" x14ac:dyDescent="0.25">
      <c r="B11" s="20" t="s">
        <v>22</v>
      </c>
      <c r="C11" s="161">
        <f>F11+I11+M11</f>
        <v>0</v>
      </c>
      <c r="D11" s="160">
        <f>G11+J11+N11</f>
        <v>0</v>
      </c>
      <c r="E11" s="70">
        <f>IF(C11&gt;0,D11/C11*100,0)</f>
        <v>0</v>
      </c>
      <c r="F11" s="131"/>
      <c r="G11" s="42">
        <f>H11/100*F11</f>
        <v>0</v>
      </c>
      <c r="H11" s="120"/>
      <c r="I11" s="127"/>
      <c r="J11" s="31">
        <f>ABS(K11/100*I11)</f>
        <v>0</v>
      </c>
      <c r="K11" s="98"/>
      <c r="L11" s="101"/>
      <c r="M11" s="95"/>
      <c r="N11" s="31">
        <f>O11/100*M11</f>
        <v>0</v>
      </c>
      <c r="O11" s="98"/>
      <c r="P11" s="101"/>
    </row>
    <row r="12" spans="2:16" x14ac:dyDescent="0.25">
      <c r="B12" s="18" t="s">
        <v>23</v>
      </c>
      <c r="C12" s="165">
        <f t="shared" ref="C12:C22" si="0">F12+I12+M12</f>
        <v>0</v>
      </c>
      <c r="D12" s="164">
        <f t="shared" ref="D12:D22" si="1">G12+J12+N12</f>
        <v>0</v>
      </c>
      <c r="E12" s="71">
        <f t="shared" ref="E12:E23" si="2">IF(C12&gt;0,D12/C12*100,0)</f>
        <v>0</v>
      </c>
      <c r="F12" s="128"/>
      <c r="G12" s="32">
        <f t="shared" ref="G12:G22" si="3">H12/100*F12</f>
        <v>0</v>
      </c>
      <c r="H12" s="107"/>
      <c r="I12" s="128"/>
      <c r="J12" s="32">
        <f t="shared" ref="J12:J22" si="4">ABS(K12/100*I12)</f>
        <v>0</v>
      </c>
      <c r="K12" s="99"/>
      <c r="L12" s="102"/>
      <c r="M12" s="96"/>
      <c r="N12" s="32">
        <f t="shared" ref="N12:N22" si="5">O12/100*M12</f>
        <v>0</v>
      </c>
      <c r="O12" s="99"/>
      <c r="P12" s="102"/>
    </row>
    <row r="13" spans="2:16" x14ac:dyDescent="0.25">
      <c r="B13" s="18" t="s">
        <v>24</v>
      </c>
      <c r="C13" s="165">
        <f t="shared" si="0"/>
        <v>0</v>
      </c>
      <c r="D13" s="164">
        <f t="shared" si="1"/>
        <v>0</v>
      </c>
      <c r="E13" s="71">
        <f t="shared" si="2"/>
        <v>0</v>
      </c>
      <c r="F13" s="128"/>
      <c r="G13" s="32">
        <f t="shared" si="3"/>
        <v>0</v>
      </c>
      <c r="H13" s="107"/>
      <c r="I13" s="128"/>
      <c r="J13" s="32">
        <f t="shared" si="4"/>
        <v>0</v>
      </c>
      <c r="K13" s="99"/>
      <c r="L13" s="102"/>
      <c r="M13" s="96"/>
      <c r="N13" s="32">
        <f t="shared" si="5"/>
        <v>0</v>
      </c>
      <c r="O13" s="99"/>
      <c r="P13" s="102"/>
    </row>
    <row r="14" spans="2:16" x14ac:dyDescent="0.25">
      <c r="B14" s="18" t="s">
        <v>25</v>
      </c>
      <c r="C14" s="165">
        <f t="shared" si="0"/>
        <v>0</v>
      </c>
      <c r="D14" s="164">
        <f t="shared" si="1"/>
        <v>0</v>
      </c>
      <c r="E14" s="71">
        <f t="shared" si="2"/>
        <v>0</v>
      </c>
      <c r="F14" s="128"/>
      <c r="G14" s="32">
        <f t="shared" si="3"/>
        <v>0</v>
      </c>
      <c r="H14" s="107"/>
      <c r="I14" s="128"/>
      <c r="J14" s="32">
        <f t="shared" si="4"/>
        <v>0</v>
      </c>
      <c r="K14" s="99"/>
      <c r="L14" s="102"/>
      <c r="M14" s="96"/>
      <c r="N14" s="32">
        <f t="shared" si="5"/>
        <v>0</v>
      </c>
      <c r="O14" s="99"/>
      <c r="P14" s="102"/>
    </row>
    <row r="15" spans="2:16" x14ac:dyDescent="0.25">
      <c r="B15" s="18" t="s">
        <v>26</v>
      </c>
      <c r="C15" s="165">
        <f>F15+I15+M15</f>
        <v>0</v>
      </c>
      <c r="D15" s="164">
        <f t="shared" si="1"/>
        <v>0</v>
      </c>
      <c r="E15" s="71">
        <f t="shared" si="2"/>
        <v>0</v>
      </c>
      <c r="F15" s="128"/>
      <c r="G15" s="32">
        <f t="shared" si="3"/>
        <v>0</v>
      </c>
      <c r="H15" s="107"/>
      <c r="I15" s="128"/>
      <c r="J15" s="32">
        <f t="shared" si="4"/>
        <v>0</v>
      </c>
      <c r="K15" s="99"/>
      <c r="L15" s="102"/>
      <c r="M15" s="96"/>
      <c r="N15" s="32">
        <f t="shared" si="5"/>
        <v>0</v>
      </c>
      <c r="O15" s="99"/>
      <c r="P15" s="102"/>
    </row>
    <row r="16" spans="2:16" x14ac:dyDescent="0.25">
      <c r="B16" s="18" t="s">
        <v>27</v>
      </c>
      <c r="C16" s="165">
        <f t="shared" si="0"/>
        <v>0</v>
      </c>
      <c r="D16" s="164">
        <f t="shared" si="1"/>
        <v>0</v>
      </c>
      <c r="E16" s="71">
        <f t="shared" si="2"/>
        <v>0</v>
      </c>
      <c r="F16" s="128"/>
      <c r="G16" s="32">
        <f t="shared" si="3"/>
        <v>0</v>
      </c>
      <c r="H16" s="107"/>
      <c r="I16" s="128"/>
      <c r="J16" s="32">
        <f t="shared" si="4"/>
        <v>0</v>
      </c>
      <c r="K16" s="99"/>
      <c r="L16" s="102"/>
      <c r="M16" s="96"/>
      <c r="N16" s="32">
        <f t="shared" si="5"/>
        <v>0</v>
      </c>
      <c r="O16" s="99"/>
      <c r="P16" s="102"/>
    </row>
    <row r="17" spans="2:16" x14ac:dyDescent="0.25">
      <c r="B17" s="18" t="s">
        <v>28</v>
      </c>
      <c r="C17" s="165">
        <f t="shared" si="0"/>
        <v>0</v>
      </c>
      <c r="D17" s="164">
        <f t="shared" si="1"/>
        <v>0</v>
      </c>
      <c r="E17" s="71">
        <f t="shared" si="2"/>
        <v>0</v>
      </c>
      <c r="F17" s="128"/>
      <c r="G17" s="32">
        <f t="shared" si="3"/>
        <v>0</v>
      </c>
      <c r="H17" s="107"/>
      <c r="I17" s="128"/>
      <c r="J17" s="32">
        <f t="shared" si="4"/>
        <v>0</v>
      </c>
      <c r="K17" s="99"/>
      <c r="L17" s="102"/>
      <c r="M17" s="96"/>
      <c r="N17" s="32">
        <f t="shared" si="5"/>
        <v>0</v>
      </c>
      <c r="O17" s="99"/>
      <c r="P17" s="102"/>
    </row>
    <row r="18" spans="2:16" x14ac:dyDescent="0.25">
      <c r="B18" s="18" t="s">
        <v>29</v>
      </c>
      <c r="C18" s="165">
        <f t="shared" si="0"/>
        <v>0</v>
      </c>
      <c r="D18" s="164">
        <f t="shared" si="1"/>
        <v>0</v>
      </c>
      <c r="E18" s="71">
        <f t="shared" si="2"/>
        <v>0</v>
      </c>
      <c r="F18" s="128"/>
      <c r="G18" s="32">
        <f t="shared" si="3"/>
        <v>0</v>
      </c>
      <c r="H18" s="107"/>
      <c r="I18" s="128"/>
      <c r="J18" s="32">
        <f t="shared" si="4"/>
        <v>0</v>
      </c>
      <c r="K18" s="99"/>
      <c r="L18" s="102"/>
      <c r="M18" s="96"/>
      <c r="N18" s="32">
        <f t="shared" si="5"/>
        <v>0</v>
      </c>
      <c r="O18" s="99"/>
      <c r="P18" s="102"/>
    </row>
    <row r="19" spans="2:16" x14ac:dyDescent="0.25">
      <c r="B19" s="18" t="s">
        <v>30</v>
      </c>
      <c r="C19" s="165">
        <f t="shared" si="0"/>
        <v>0</v>
      </c>
      <c r="D19" s="164">
        <f t="shared" si="1"/>
        <v>0</v>
      </c>
      <c r="E19" s="71">
        <f t="shared" si="2"/>
        <v>0</v>
      </c>
      <c r="F19" s="128"/>
      <c r="G19" s="32">
        <f t="shared" si="3"/>
        <v>0</v>
      </c>
      <c r="H19" s="107"/>
      <c r="I19" s="128"/>
      <c r="J19" s="32">
        <f t="shared" si="4"/>
        <v>0</v>
      </c>
      <c r="K19" s="99"/>
      <c r="L19" s="102"/>
      <c r="M19" s="96"/>
      <c r="N19" s="32">
        <f t="shared" si="5"/>
        <v>0</v>
      </c>
      <c r="O19" s="99"/>
      <c r="P19" s="102"/>
    </row>
    <row r="20" spans="2:16" x14ac:dyDescent="0.25">
      <c r="B20" s="18" t="s">
        <v>31</v>
      </c>
      <c r="C20" s="165">
        <f t="shared" si="0"/>
        <v>0</v>
      </c>
      <c r="D20" s="164">
        <f t="shared" si="1"/>
        <v>0</v>
      </c>
      <c r="E20" s="71">
        <f t="shared" si="2"/>
        <v>0</v>
      </c>
      <c r="F20" s="128"/>
      <c r="G20" s="32">
        <f t="shared" si="3"/>
        <v>0</v>
      </c>
      <c r="H20" s="107"/>
      <c r="I20" s="128"/>
      <c r="J20" s="32">
        <f t="shared" si="4"/>
        <v>0</v>
      </c>
      <c r="K20" s="99"/>
      <c r="L20" s="102"/>
      <c r="M20" s="96"/>
      <c r="N20" s="32">
        <f t="shared" si="5"/>
        <v>0</v>
      </c>
      <c r="O20" s="99"/>
      <c r="P20" s="102"/>
    </row>
    <row r="21" spans="2:16" x14ac:dyDescent="0.25">
      <c r="B21" s="18" t="s">
        <v>32</v>
      </c>
      <c r="C21" s="165">
        <f t="shared" si="0"/>
        <v>0</v>
      </c>
      <c r="D21" s="164">
        <f t="shared" si="1"/>
        <v>0</v>
      </c>
      <c r="E21" s="71">
        <f t="shared" si="2"/>
        <v>0</v>
      </c>
      <c r="F21" s="128"/>
      <c r="G21" s="32">
        <f t="shared" si="3"/>
        <v>0</v>
      </c>
      <c r="H21" s="107"/>
      <c r="I21" s="128"/>
      <c r="J21" s="32">
        <f t="shared" si="4"/>
        <v>0</v>
      </c>
      <c r="K21" s="99"/>
      <c r="L21" s="102"/>
      <c r="M21" s="96"/>
      <c r="N21" s="32">
        <f t="shared" si="5"/>
        <v>0</v>
      </c>
      <c r="O21" s="99"/>
      <c r="P21" s="102"/>
    </row>
    <row r="22" spans="2:16" ht="15.75" thickBot="1" x14ac:dyDescent="0.3">
      <c r="B22" s="19" t="s">
        <v>33</v>
      </c>
      <c r="C22" s="169">
        <f t="shared" si="0"/>
        <v>0</v>
      </c>
      <c r="D22" s="170">
        <f t="shared" si="1"/>
        <v>0</v>
      </c>
      <c r="E22" s="72">
        <f t="shared" si="2"/>
        <v>0</v>
      </c>
      <c r="F22" s="129"/>
      <c r="G22" s="33">
        <f t="shared" si="3"/>
        <v>0</v>
      </c>
      <c r="H22" s="108"/>
      <c r="I22" s="129"/>
      <c r="J22" s="33">
        <f t="shared" si="4"/>
        <v>0</v>
      </c>
      <c r="K22" s="100"/>
      <c r="L22" s="103"/>
      <c r="M22" s="97"/>
      <c r="N22" s="33">
        <f t="shared" si="5"/>
        <v>0</v>
      </c>
      <c r="O22" s="100"/>
      <c r="P22" s="103"/>
    </row>
    <row r="23" spans="2:16" ht="15.75" thickBot="1" x14ac:dyDescent="0.3">
      <c r="B23" s="73" t="s">
        <v>34</v>
      </c>
      <c r="C23" s="172">
        <f t="shared" ref="C23:D23" si="6">F23+I23+M23</f>
        <v>0</v>
      </c>
      <c r="D23" s="173">
        <f t="shared" si="6"/>
        <v>0</v>
      </c>
      <c r="E23" s="77">
        <f t="shared" si="2"/>
        <v>0</v>
      </c>
      <c r="F23" s="217">
        <f>SUM(F11:F22)</f>
        <v>0</v>
      </c>
      <c r="G23" s="218">
        <f>SUM(G11:G22)</f>
        <v>0</v>
      </c>
      <c r="H23" s="77">
        <f t="shared" ref="H23" si="7">IF(F23&gt;0,G23/F23*100,0)</f>
        <v>0</v>
      </c>
      <c r="I23" s="202">
        <f>SUM(I11:I22)</f>
        <v>0</v>
      </c>
      <c r="J23" s="198">
        <f>SUM(J11:J22)</f>
        <v>0</v>
      </c>
      <c r="K23" s="67"/>
      <c r="L23" s="68"/>
      <c r="M23" s="197">
        <f>SUM(M11:M22)</f>
        <v>0</v>
      </c>
      <c r="N23" s="198">
        <f>SUM(N11:N22)</f>
        <v>0</v>
      </c>
      <c r="O23" s="67"/>
      <c r="P23" s="68"/>
    </row>
    <row r="24" spans="2:16" ht="36" customHeight="1" thickBot="1" x14ac:dyDescent="0.4">
      <c r="B24" s="45" t="s">
        <v>35</v>
      </c>
      <c r="C24" s="48"/>
      <c r="D24" s="47"/>
      <c r="E24" s="53">
        <f>Hovedark!Q23</f>
        <v>7.5</v>
      </c>
    </row>
  </sheetData>
  <sheetProtection algorithmName="SHA-512" hashValue="y4gdKKQ2Ke7pQ/GfOiqf2pS0DBHKTFkNdqdf5eLyBQCURjy8dslYAHWHGJXxQOZEI384t0gAJtLNZKjyPFIhYQ==" saltValue="XTso7gG5EA1IFkuOTW619Q==" spinCount="100000" sheet="1" scenarios="1"/>
  <mergeCells count="6">
    <mergeCell ref="E3:I3"/>
    <mergeCell ref="C7:P7"/>
    <mergeCell ref="C8:E8"/>
    <mergeCell ref="F8:H8"/>
    <mergeCell ref="I8:L8"/>
    <mergeCell ref="M8:P8"/>
  </mergeCells>
  <conditionalFormatting sqref="C23">
    <cfRule type="expression" dxfId="1" priority="1">
      <formula>$E23&gt;$E$24+0.05</formula>
    </cfRule>
  </conditionalFormatting>
  <conditionalFormatting sqref="D11:E23">
    <cfRule type="expression" dxfId="0" priority="2">
      <formula>$E11&gt;$E$24+0.05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992A-674A-4364-81DD-75D16A9547FC}">
  <dimension ref="B1:Q23"/>
  <sheetViews>
    <sheetView tabSelected="1" zoomScaleNormal="100" workbookViewId="0">
      <selection activeCell="E5" sqref="E5"/>
    </sheetView>
  </sheetViews>
  <sheetFormatPr baseColWidth="10" defaultColWidth="11.42578125" defaultRowHeight="15" x14ac:dyDescent="0.25"/>
  <cols>
    <col min="1" max="1" width="1.42578125" customWidth="1"/>
    <col min="2" max="2" width="22" customWidth="1"/>
    <col min="3" max="3" width="15" customWidth="1"/>
    <col min="4" max="4" width="10.5703125" customWidth="1"/>
    <col min="5" max="5" width="12.5703125" customWidth="1"/>
  </cols>
  <sheetData>
    <row r="1" spans="2:17" ht="72" x14ac:dyDescent="1.25">
      <c r="B1" s="259" t="s">
        <v>8</v>
      </c>
    </row>
    <row r="2" spans="2:17" ht="15" customHeight="1" thickBot="1" x14ac:dyDescent="0.3"/>
    <row r="3" spans="2:17" ht="32.25" thickBot="1" x14ac:dyDescent="0.55000000000000004">
      <c r="B3" s="3" t="s">
        <v>9</v>
      </c>
      <c r="E3" s="272" t="s">
        <v>10</v>
      </c>
      <c r="F3" s="273"/>
      <c r="G3" s="273"/>
      <c r="H3" s="273"/>
      <c r="I3" s="274"/>
    </row>
    <row r="4" spans="2:17" ht="15.75" thickBot="1" x14ac:dyDescent="0.3"/>
    <row r="5" spans="2:17" ht="32.25" thickBot="1" x14ac:dyDescent="0.55000000000000004">
      <c r="B5" s="3" t="s">
        <v>11</v>
      </c>
      <c r="E5" s="91">
        <v>2025</v>
      </c>
    </row>
    <row r="6" spans="2:17" ht="15.75" thickBot="1" x14ac:dyDescent="0.3"/>
    <row r="7" spans="2:17" s="5" customFormat="1" ht="40.5" customHeight="1" x14ac:dyDescent="0.3">
      <c r="B7" s="6" t="s">
        <v>12</v>
      </c>
      <c r="C7" s="280" t="s">
        <v>13</v>
      </c>
      <c r="D7" s="281"/>
      <c r="E7" s="282"/>
      <c r="F7" s="283" t="s">
        <v>14</v>
      </c>
      <c r="G7" s="284"/>
      <c r="H7" s="285"/>
      <c r="I7" s="286" t="s">
        <v>15</v>
      </c>
      <c r="J7" s="287"/>
      <c r="K7" s="288"/>
      <c r="L7" s="289" t="s">
        <v>16</v>
      </c>
      <c r="M7" s="290"/>
      <c r="N7" s="291"/>
      <c r="O7" s="292" t="s">
        <v>17</v>
      </c>
      <c r="P7" s="293"/>
      <c r="Q7" s="294"/>
    </row>
    <row r="8" spans="2:17" x14ac:dyDescent="0.25">
      <c r="B8" s="7"/>
      <c r="C8" s="10" t="s">
        <v>18</v>
      </c>
      <c r="D8" s="275" t="s">
        <v>19</v>
      </c>
      <c r="E8" s="271"/>
      <c r="F8" s="2" t="s">
        <v>18</v>
      </c>
      <c r="G8" s="276" t="s">
        <v>19</v>
      </c>
      <c r="H8" s="271"/>
      <c r="I8" s="13" t="s">
        <v>18</v>
      </c>
      <c r="J8" s="277" t="s">
        <v>19</v>
      </c>
      <c r="K8" s="271"/>
      <c r="L8" s="144" t="s">
        <v>18</v>
      </c>
      <c r="M8" s="278" t="s">
        <v>19</v>
      </c>
      <c r="N8" s="279"/>
      <c r="O8" s="15" t="s">
        <v>18</v>
      </c>
      <c r="P8" s="270" t="s">
        <v>19</v>
      </c>
      <c r="Q8" s="271"/>
    </row>
    <row r="9" spans="2:17" ht="18" thickBot="1" x14ac:dyDescent="0.3">
      <c r="B9" s="21"/>
      <c r="C9" s="10" t="s">
        <v>20</v>
      </c>
      <c r="D9" s="1" t="s">
        <v>20</v>
      </c>
      <c r="E9" s="11" t="s">
        <v>21</v>
      </c>
      <c r="F9" s="2" t="s">
        <v>20</v>
      </c>
      <c r="G9" s="12" t="s">
        <v>20</v>
      </c>
      <c r="H9" s="12" t="s">
        <v>21</v>
      </c>
      <c r="I9" s="13" t="s">
        <v>20</v>
      </c>
      <c r="J9" s="14" t="s">
        <v>20</v>
      </c>
      <c r="K9" s="14" t="s">
        <v>21</v>
      </c>
      <c r="L9" s="144" t="s">
        <v>20</v>
      </c>
      <c r="M9" s="146" t="s">
        <v>20</v>
      </c>
      <c r="N9" s="146" t="s">
        <v>21</v>
      </c>
      <c r="O9" s="15" t="s">
        <v>20</v>
      </c>
      <c r="P9" s="16" t="s">
        <v>21</v>
      </c>
      <c r="Q9" s="17" t="s">
        <v>20</v>
      </c>
    </row>
    <row r="10" spans="2:17" x14ac:dyDescent="0.25">
      <c r="B10" s="20" t="s">
        <v>22</v>
      </c>
      <c r="C10" s="203">
        <f>'NG brensel samlet'!C11</f>
        <v>0</v>
      </c>
      <c r="D10" s="204">
        <f>'NG brensel samlet'!D11</f>
        <v>0</v>
      </c>
      <c r="E10" s="74">
        <f>'NG brensel samlet'!E11</f>
        <v>0</v>
      </c>
      <c r="F10" s="161">
        <f>Diesel!C12</f>
        <v>0</v>
      </c>
      <c r="G10" s="160">
        <f>Diesel!D12</f>
        <v>0</v>
      </c>
      <c r="H10" s="70">
        <f>Diesel!E12</f>
        <v>0</v>
      </c>
      <c r="I10" s="162">
        <f>'Fakkel samlet'!C11</f>
        <v>0</v>
      </c>
      <c r="J10" s="160">
        <f>'Fakkel samlet'!D11</f>
        <v>0</v>
      </c>
      <c r="K10" s="70">
        <f>'Fakkel samlet'!E11</f>
        <v>0</v>
      </c>
      <c r="L10" s="159">
        <f>'NG til luft samlet'!C11</f>
        <v>0</v>
      </c>
      <c r="M10" s="160">
        <f>'NG til luft samlet'!D11</f>
        <v>0</v>
      </c>
      <c r="N10" s="74">
        <f>'NG til luft samlet'!E11</f>
        <v>0</v>
      </c>
      <c r="O10" s="161">
        <f>'CO2 til luft'!C11</f>
        <v>0</v>
      </c>
      <c r="P10" s="160">
        <f>'CO2 til luft'!D11</f>
        <v>0</v>
      </c>
      <c r="Q10" s="70">
        <f>'CO2 til luft'!E11</f>
        <v>0</v>
      </c>
    </row>
    <row r="11" spans="2:17" x14ac:dyDescent="0.25">
      <c r="B11" s="18" t="s">
        <v>23</v>
      </c>
      <c r="C11" s="205">
        <f>'NG brensel samlet'!C12</f>
        <v>0</v>
      </c>
      <c r="D11" s="206">
        <f>'NG brensel samlet'!D12</f>
        <v>0</v>
      </c>
      <c r="E11" s="75">
        <f>'NG brensel samlet'!E12</f>
        <v>0</v>
      </c>
      <c r="F11" s="165">
        <f>Diesel!C13</f>
        <v>0</v>
      </c>
      <c r="G11" s="164">
        <f>Diesel!D13</f>
        <v>0</v>
      </c>
      <c r="H11" s="71">
        <f>Diesel!E13</f>
        <v>0</v>
      </c>
      <c r="I11" s="166">
        <f>'Fakkel samlet'!C12</f>
        <v>0</v>
      </c>
      <c r="J11" s="164">
        <f>'Fakkel samlet'!D12</f>
        <v>0</v>
      </c>
      <c r="K11" s="71">
        <f>'Fakkel samlet'!E12</f>
        <v>0</v>
      </c>
      <c r="L11" s="163">
        <f>'NG til luft samlet'!C12</f>
        <v>0</v>
      </c>
      <c r="M11" s="164">
        <f>'NG til luft samlet'!D12</f>
        <v>0</v>
      </c>
      <c r="N11" s="75">
        <f>'NG til luft samlet'!E12</f>
        <v>0</v>
      </c>
      <c r="O11" s="165">
        <f>'CO2 til luft'!C12</f>
        <v>0</v>
      </c>
      <c r="P11" s="164">
        <f>'CO2 til luft'!D12</f>
        <v>0</v>
      </c>
      <c r="Q11" s="71">
        <f>'CO2 til luft'!E12</f>
        <v>0</v>
      </c>
    </row>
    <row r="12" spans="2:17" x14ac:dyDescent="0.25">
      <c r="B12" s="18" t="s">
        <v>24</v>
      </c>
      <c r="C12" s="205">
        <f>'NG brensel samlet'!C13</f>
        <v>0</v>
      </c>
      <c r="D12" s="206">
        <f>'NG brensel samlet'!D13</f>
        <v>0</v>
      </c>
      <c r="E12" s="75">
        <f>'NG brensel samlet'!E13</f>
        <v>0</v>
      </c>
      <c r="F12" s="165">
        <f>Diesel!C14</f>
        <v>0</v>
      </c>
      <c r="G12" s="164">
        <f>Diesel!D14</f>
        <v>0</v>
      </c>
      <c r="H12" s="71">
        <f>Diesel!E14</f>
        <v>0</v>
      </c>
      <c r="I12" s="166">
        <f>'Fakkel samlet'!C13</f>
        <v>0</v>
      </c>
      <c r="J12" s="164">
        <f>'Fakkel samlet'!D13</f>
        <v>0</v>
      </c>
      <c r="K12" s="71">
        <f>'Fakkel samlet'!E13</f>
        <v>0</v>
      </c>
      <c r="L12" s="163">
        <f>'NG til luft samlet'!C13</f>
        <v>0</v>
      </c>
      <c r="M12" s="164">
        <f>'NG til luft samlet'!D13</f>
        <v>0</v>
      </c>
      <c r="N12" s="75">
        <f>'NG til luft samlet'!E13</f>
        <v>0</v>
      </c>
      <c r="O12" s="165">
        <f>'CO2 til luft'!C13</f>
        <v>0</v>
      </c>
      <c r="P12" s="164">
        <f>'CO2 til luft'!D13</f>
        <v>0</v>
      </c>
      <c r="Q12" s="71">
        <f>'CO2 til luft'!E13</f>
        <v>0</v>
      </c>
    </row>
    <row r="13" spans="2:17" x14ac:dyDescent="0.25">
      <c r="B13" s="18" t="s">
        <v>25</v>
      </c>
      <c r="C13" s="205">
        <f>'NG brensel samlet'!C14</f>
        <v>0</v>
      </c>
      <c r="D13" s="206">
        <f>'NG brensel samlet'!D14</f>
        <v>0</v>
      </c>
      <c r="E13" s="75">
        <f>'NG brensel samlet'!E14</f>
        <v>0</v>
      </c>
      <c r="F13" s="165">
        <f>Diesel!C15</f>
        <v>0</v>
      </c>
      <c r="G13" s="164">
        <f>Diesel!D15</f>
        <v>0</v>
      </c>
      <c r="H13" s="71">
        <f>Diesel!E15</f>
        <v>0</v>
      </c>
      <c r="I13" s="166">
        <f>'Fakkel samlet'!C14</f>
        <v>0</v>
      </c>
      <c r="J13" s="164">
        <f>'Fakkel samlet'!D14</f>
        <v>0</v>
      </c>
      <c r="K13" s="71">
        <f>'Fakkel samlet'!E14</f>
        <v>0</v>
      </c>
      <c r="L13" s="163">
        <f>'NG til luft samlet'!C14</f>
        <v>0</v>
      </c>
      <c r="M13" s="164">
        <f>'NG til luft samlet'!D14</f>
        <v>0</v>
      </c>
      <c r="N13" s="75">
        <f>'NG til luft samlet'!E14</f>
        <v>0</v>
      </c>
      <c r="O13" s="165">
        <f>'CO2 til luft'!C14</f>
        <v>0</v>
      </c>
      <c r="P13" s="164">
        <f>'CO2 til luft'!D14</f>
        <v>0</v>
      </c>
      <c r="Q13" s="71">
        <f>'CO2 til luft'!E14</f>
        <v>0</v>
      </c>
    </row>
    <row r="14" spans="2:17" x14ac:dyDescent="0.25">
      <c r="B14" s="64" t="s">
        <v>26</v>
      </c>
      <c r="C14" s="205">
        <f>'NG brensel samlet'!C15</f>
        <v>0</v>
      </c>
      <c r="D14" s="206">
        <f>'NG brensel samlet'!D15</f>
        <v>0</v>
      </c>
      <c r="E14" s="75">
        <f>'NG brensel samlet'!E15</f>
        <v>0</v>
      </c>
      <c r="F14" s="165">
        <f>Diesel!C16</f>
        <v>0</v>
      </c>
      <c r="G14" s="164">
        <f>Diesel!D16</f>
        <v>0</v>
      </c>
      <c r="H14" s="71">
        <f>Diesel!E16</f>
        <v>0</v>
      </c>
      <c r="I14" s="166">
        <f>'Fakkel samlet'!C15</f>
        <v>0</v>
      </c>
      <c r="J14" s="164">
        <f>'Fakkel samlet'!D15</f>
        <v>0</v>
      </c>
      <c r="K14" s="71">
        <f>'Fakkel samlet'!E15</f>
        <v>0</v>
      </c>
      <c r="L14" s="163">
        <f>'NG til luft samlet'!C15</f>
        <v>0</v>
      </c>
      <c r="M14" s="164">
        <f>'NG til luft samlet'!D15</f>
        <v>0</v>
      </c>
      <c r="N14" s="75">
        <f>'NG til luft samlet'!E15</f>
        <v>0</v>
      </c>
      <c r="O14" s="165">
        <f>'CO2 til luft'!C15</f>
        <v>0</v>
      </c>
      <c r="P14" s="164">
        <f>'CO2 til luft'!D15</f>
        <v>0</v>
      </c>
      <c r="Q14" s="71">
        <f>'CO2 til luft'!E15</f>
        <v>0</v>
      </c>
    </row>
    <row r="15" spans="2:17" x14ac:dyDescent="0.25">
      <c r="B15" s="65" t="s">
        <v>27</v>
      </c>
      <c r="C15" s="205">
        <f>'NG brensel samlet'!C16</f>
        <v>0</v>
      </c>
      <c r="D15" s="206">
        <f>'NG brensel samlet'!D16</f>
        <v>0</v>
      </c>
      <c r="E15" s="75">
        <f>'NG brensel samlet'!E16</f>
        <v>0</v>
      </c>
      <c r="F15" s="165">
        <f>Diesel!C17</f>
        <v>0</v>
      </c>
      <c r="G15" s="164">
        <f>Diesel!D17</f>
        <v>0</v>
      </c>
      <c r="H15" s="71">
        <f>Diesel!E17</f>
        <v>0</v>
      </c>
      <c r="I15" s="166">
        <f>'Fakkel samlet'!C16</f>
        <v>0</v>
      </c>
      <c r="J15" s="164">
        <f>'Fakkel samlet'!D16</f>
        <v>0</v>
      </c>
      <c r="K15" s="71">
        <f>'Fakkel samlet'!E16</f>
        <v>0</v>
      </c>
      <c r="L15" s="163">
        <f>'NG til luft samlet'!C16</f>
        <v>0</v>
      </c>
      <c r="M15" s="164">
        <f>'NG til luft samlet'!D16</f>
        <v>0</v>
      </c>
      <c r="N15" s="75">
        <f>'NG til luft samlet'!E16</f>
        <v>0</v>
      </c>
      <c r="O15" s="165">
        <f>'CO2 til luft'!C16</f>
        <v>0</v>
      </c>
      <c r="P15" s="164">
        <f>'CO2 til luft'!D16</f>
        <v>0</v>
      </c>
      <c r="Q15" s="71">
        <f>'CO2 til luft'!E16</f>
        <v>0</v>
      </c>
    </row>
    <row r="16" spans="2:17" x14ac:dyDescent="0.25">
      <c r="B16" s="20" t="s">
        <v>28</v>
      </c>
      <c r="C16" s="205">
        <f>'NG brensel samlet'!C17</f>
        <v>0</v>
      </c>
      <c r="D16" s="206">
        <f>'NG brensel samlet'!D17</f>
        <v>0</v>
      </c>
      <c r="E16" s="75">
        <f>'NG brensel samlet'!E17</f>
        <v>0</v>
      </c>
      <c r="F16" s="165">
        <f>Diesel!C18</f>
        <v>0</v>
      </c>
      <c r="G16" s="164">
        <f>Diesel!D18</f>
        <v>0</v>
      </c>
      <c r="H16" s="71">
        <f>Diesel!E18</f>
        <v>0</v>
      </c>
      <c r="I16" s="166">
        <f>'Fakkel samlet'!C17</f>
        <v>0</v>
      </c>
      <c r="J16" s="164">
        <f>'Fakkel samlet'!D17</f>
        <v>0</v>
      </c>
      <c r="K16" s="71">
        <f>'Fakkel samlet'!E17</f>
        <v>0</v>
      </c>
      <c r="L16" s="163">
        <f>'NG til luft samlet'!C17</f>
        <v>0</v>
      </c>
      <c r="M16" s="164">
        <f>'NG til luft samlet'!D17</f>
        <v>0</v>
      </c>
      <c r="N16" s="75">
        <f>'NG til luft samlet'!E17</f>
        <v>0</v>
      </c>
      <c r="O16" s="165">
        <f>'CO2 til luft'!C17</f>
        <v>0</v>
      </c>
      <c r="P16" s="164">
        <f>'CO2 til luft'!D17</f>
        <v>0</v>
      </c>
      <c r="Q16" s="71">
        <f>'CO2 til luft'!E17</f>
        <v>0</v>
      </c>
    </row>
    <row r="17" spans="2:17" x14ac:dyDescent="0.25">
      <c r="B17" s="18" t="s">
        <v>29</v>
      </c>
      <c r="C17" s="205">
        <f>'NG brensel samlet'!C18</f>
        <v>0</v>
      </c>
      <c r="D17" s="206">
        <f>'NG brensel samlet'!D18</f>
        <v>0</v>
      </c>
      <c r="E17" s="75">
        <f>'NG brensel samlet'!E18</f>
        <v>0</v>
      </c>
      <c r="F17" s="165">
        <f>Diesel!C19</f>
        <v>0</v>
      </c>
      <c r="G17" s="164">
        <f>Diesel!D19</f>
        <v>0</v>
      </c>
      <c r="H17" s="71">
        <f>Diesel!E19</f>
        <v>0</v>
      </c>
      <c r="I17" s="166">
        <f>'Fakkel samlet'!C18</f>
        <v>0</v>
      </c>
      <c r="J17" s="164">
        <f>'Fakkel samlet'!D18</f>
        <v>0</v>
      </c>
      <c r="K17" s="71">
        <f>'Fakkel samlet'!E18</f>
        <v>0</v>
      </c>
      <c r="L17" s="163">
        <f>'NG til luft samlet'!C18</f>
        <v>0</v>
      </c>
      <c r="M17" s="164">
        <f>'NG til luft samlet'!D18</f>
        <v>0</v>
      </c>
      <c r="N17" s="75">
        <f>'NG til luft samlet'!E18</f>
        <v>0</v>
      </c>
      <c r="O17" s="165">
        <f>'CO2 til luft'!C18</f>
        <v>0</v>
      </c>
      <c r="P17" s="164">
        <f>'CO2 til luft'!D18</f>
        <v>0</v>
      </c>
      <c r="Q17" s="71">
        <f>'CO2 til luft'!E18</f>
        <v>0</v>
      </c>
    </row>
    <row r="18" spans="2:17" x14ac:dyDescent="0.25">
      <c r="B18" s="18" t="s">
        <v>30</v>
      </c>
      <c r="C18" s="205">
        <f>'NG brensel samlet'!C19</f>
        <v>0</v>
      </c>
      <c r="D18" s="206">
        <f>'NG brensel samlet'!D19</f>
        <v>0</v>
      </c>
      <c r="E18" s="75">
        <f>'NG brensel samlet'!E19</f>
        <v>0</v>
      </c>
      <c r="F18" s="165">
        <f>Diesel!C20</f>
        <v>0</v>
      </c>
      <c r="G18" s="164">
        <f>Diesel!D20</f>
        <v>0</v>
      </c>
      <c r="H18" s="71">
        <f>Diesel!E20</f>
        <v>0</v>
      </c>
      <c r="I18" s="166">
        <f>'Fakkel samlet'!C19</f>
        <v>0</v>
      </c>
      <c r="J18" s="164">
        <f>'Fakkel samlet'!D19</f>
        <v>0</v>
      </c>
      <c r="K18" s="71">
        <f>'Fakkel samlet'!E19</f>
        <v>0</v>
      </c>
      <c r="L18" s="163">
        <f>'NG til luft samlet'!C19</f>
        <v>0</v>
      </c>
      <c r="M18" s="164">
        <f>'NG til luft samlet'!D19</f>
        <v>0</v>
      </c>
      <c r="N18" s="75">
        <f>'NG til luft samlet'!E19</f>
        <v>0</v>
      </c>
      <c r="O18" s="165">
        <f>'CO2 til luft'!C19</f>
        <v>0</v>
      </c>
      <c r="P18" s="164">
        <f>'CO2 til luft'!D19</f>
        <v>0</v>
      </c>
      <c r="Q18" s="71">
        <f>'CO2 til luft'!E19</f>
        <v>0</v>
      </c>
    </row>
    <row r="19" spans="2:17" x14ac:dyDescent="0.25">
      <c r="B19" s="18" t="s">
        <v>31</v>
      </c>
      <c r="C19" s="205">
        <f>'NG brensel samlet'!C20</f>
        <v>0</v>
      </c>
      <c r="D19" s="206">
        <f>'NG brensel samlet'!D20</f>
        <v>0</v>
      </c>
      <c r="E19" s="75">
        <f>'NG brensel samlet'!E20</f>
        <v>0</v>
      </c>
      <c r="F19" s="165">
        <f>Diesel!C21</f>
        <v>0</v>
      </c>
      <c r="G19" s="164">
        <f>Diesel!D21</f>
        <v>0</v>
      </c>
      <c r="H19" s="71">
        <f>Diesel!E21</f>
        <v>0</v>
      </c>
      <c r="I19" s="166">
        <f>'Fakkel samlet'!C20</f>
        <v>0</v>
      </c>
      <c r="J19" s="164">
        <f>'Fakkel samlet'!D20</f>
        <v>0</v>
      </c>
      <c r="K19" s="71">
        <f>'Fakkel samlet'!E20</f>
        <v>0</v>
      </c>
      <c r="L19" s="163">
        <f>'NG til luft samlet'!C20</f>
        <v>0</v>
      </c>
      <c r="M19" s="164">
        <f>'NG til luft samlet'!D20</f>
        <v>0</v>
      </c>
      <c r="N19" s="75">
        <f>'NG til luft samlet'!E20</f>
        <v>0</v>
      </c>
      <c r="O19" s="165">
        <f>'CO2 til luft'!C20</f>
        <v>0</v>
      </c>
      <c r="P19" s="164">
        <f>'CO2 til luft'!D20</f>
        <v>0</v>
      </c>
      <c r="Q19" s="71">
        <f>'CO2 til luft'!E20</f>
        <v>0</v>
      </c>
    </row>
    <row r="20" spans="2:17" x14ac:dyDescent="0.25">
      <c r="B20" s="18" t="s">
        <v>32</v>
      </c>
      <c r="C20" s="205">
        <f>'NG brensel samlet'!C21</f>
        <v>0</v>
      </c>
      <c r="D20" s="206">
        <f>'NG brensel samlet'!D21</f>
        <v>0</v>
      </c>
      <c r="E20" s="75">
        <f>'NG brensel samlet'!E21</f>
        <v>0</v>
      </c>
      <c r="F20" s="165">
        <f>Diesel!C22</f>
        <v>0</v>
      </c>
      <c r="G20" s="164">
        <f>Diesel!D22</f>
        <v>0</v>
      </c>
      <c r="H20" s="71">
        <f>Diesel!E22</f>
        <v>0</v>
      </c>
      <c r="I20" s="166">
        <f>'Fakkel samlet'!C21</f>
        <v>0</v>
      </c>
      <c r="J20" s="164">
        <f>'Fakkel samlet'!D21</f>
        <v>0</v>
      </c>
      <c r="K20" s="71">
        <f>'Fakkel samlet'!E21</f>
        <v>0</v>
      </c>
      <c r="L20" s="163">
        <f>'NG til luft samlet'!C21</f>
        <v>0</v>
      </c>
      <c r="M20" s="164">
        <f>'NG til luft samlet'!D21</f>
        <v>0</v>
      </c>
      <c r="N20" s="75">
        <f>'NG til luft samlet'!E21</f>
        <v>0</v>
      </c>
      <c r="O20" s="165">
        <f>'CO2 til luft'!C21</f>
        <v>0</v>
      </c>
      <c r="P20" s="164">
        <f>'CO2 til luft'!D21</f>
        <v>0</v>
      </c>
      <c r="Q20" s="71">
        <f>'CO2 til luft'!E21</f>
        <v>0</v>
      </c>
    </row>
    <row r="21" spans="2:17" ht="15.75" thickBot="1" x14ac:dyDescent="0.3">
      <c r="B21" s="19" t="s">
        <v>33</v>
      </c>
      <c r="C21" s="207">
        <f>'NG brensel samlet'!C22</f>
        <v>0</v>
      </c>
      <c r="D21" s="208">
        <f>'NG brensel samlet'!D22</f>
        <v>0</v>
      </c>
      <c r="E21" s="76">
        <f>'NG brensel samlet'!E22</f>
        <v>0</v>
      </c>
      <c r="F21" s="169">
        <f>Diesel!C23</f>
        <v>0</v>
      </c>
      <c r="G21" s="170">
        <f>Diesel!D23</f>
        <v>0</v>
      </c>
      <c r="H21" s="72">
        <f>Diesel!E23</f>
        <v>0</v>
      </c>
      <c r="I21" s="246">
        <f>'Fakkel samlet'!C22</f>
        <v>0</v>
      </c>
      <c r="J21" s="168">
        <f>'Fakkel samlet'!D22</f>
        <v>0</v>
      </c>
      <c r="K21" s="85">
        <f>'Fakkel samlet'!E22</f>
        <v>0</v>
      </c>
      <c r="L21" s="167">
        <f>'NG til luft samlet'!C22</f>
        <v>0</v>
      </c>
      <c r="M21" s="168">
        <f>'NG til luft samlet'!D22</f>
        <v>0</v>
      </c>
      <c r="N21" s="76">
        <f>'NG til luft samlet'!E22</f>
        <v>0</v>
      </c>
      <c r="O21" s="171">
        <f>'CO2 til luft'!C22</f>
        <v>0</v>
      </c>
      <c r="P21" s="168">
        <f>'CO2 til luft'!D22</f>
        <v>0</v>
      </c>
      <c r="Q21" s="85">
        <f>'CO2 til luft'!E22</f>
        <v>0</v>
      </c>
    </row>
    <row r="22" spans="2:17" ht="15.75" thickBot="1" x14ac:dyDescent="0.3">
      <c r="B22" s="18" t="s">
        <v>34</v>
      </c>
      <c r="C22" s="209">
        <f>'NG brensel samlet'!C23</f>
        <v>0</v>
      </c>
      <c r="D22" s="210">
        <f>'NG brensel samlet'!D23</f>
        <v>0</v>
      </c>
      <c r="E22" s="77">
        <f>'NG brensel samlet'!E23</f>
        <v>0</v>
      </c>
      <c r="F22" s="172">
        <f>Diesel!C24</f>
        <v>0</v>
      </c>
      <c r="G22" s="174">
        <f>Diesel!D24</f>
        <v>0</v>
      </c>
      <c r="H22" s="245">
        <f>Diesel!E24</f>
        <v>0</v>
      </c>
      <c r="I22" s="172">
        <f>'Fakkel samlet'!C23</f>
        <v>0</v>
      </c>
      <c r="J22" s="173">
        <f>'Fakkel samlet'!D23</f>
        <v>0</v>
      </c>
      <c r="K22" s="89">
        <f>'Fakkel samlet'!E23</f>
        <v>0</v>
      </c>
      <c r="L22" s="172">
        <f>'NG til luft samlet'!C23</f>
        <v>0</v>
      </c>
      <c r="M22" s="173">
        <f>'NG til luft samlet'!D23</f>
        <v>0</v>
      </c>
      <c r="N22" s="77">
        <f>'NG til luft samlet'!E23</f>
        <v>0</v>
      </c>
      <c r="O22" s="174">
        <f>'CO2 til luft'!C23</f>
        <v>0</v>
      </c>
      <c r="P22" s="173">
        <f>'CO2 til luft'!D23</f>
        <v>0</v>
      </c>
      <c r="Q22" s="77">
        <f>'CO2 til luft'!E23</f>
        <v>0</v>
      </c>
    </row>
    <row r="23" spans="2:17" ht="35.25" customHeight="1" thickBot="1" x14ac:dyDescent="0.4">
      <c r="B23" s="45" t="s">
        <v>35</v>
      </c>
      <c r="C23" s="48"/>
      <c r="D23" s="47"/>
      <c r="E23" s="53">
        <v>1.5</v>
      </c>
      <c r="F23" s="267" t="s">
        <v>36</v>
      </c>
      <c r="G23" s="268"/>
      <c r="H23" s="269"/>
      <c r="I23" s="48"/>
      <c r="J23" s="47"/>
      <c r="K23" s="53">
        <v>7.5</v>
      </c>
      <c r="L23" s="48"/>
      <c r="M23" s="47"/>
      <c r="N23" s="53">
        <v>7.5</v>
      </c>
      <c r="O23" s="48"/>
      <c r="P23" s="47"/>
      <c r="Q23" s="53">
        <v>7.5</v>
      </c>
    </row>
  </sheetData>
  <sheetProtection algorithmName="SHA-512" hashValue="KiUU7iVJINwZ8aktJZ+njsSFmQayC5rDvOvZoYs3WCaRTddOuPMtXiZaiApAHTlit63PVsUtQDGWYBgaGU+vKA==" saltValue="00ROphmz6w96njgDN2i6cg==" spinCount="100000" sheet="1" scenarios="1"/>
  <mergeCells count="12">
    <mergeCell ref="F23:H23"/>
    <mergeCell ref="P8:Q8"/>
    <mergeCell ref="E3:I3"/>
    <mergeCell ref="D8:E8"/>
    <mergeCell ref="G8:H8"/>
    <mergeCell ref="J8:K8"/>
    <mergeCell ref="M8:N8"/>
    <mergeCell ref="C7:E7"/>
    <mergeCell ref="F7:H7"/>
    <mergeCell ref="I7:K7"/>
    <mergeCell ref="L7:N7"/>
    <mergeCell ref="O7:Q7"/>
  </mergeCells>
  <conditionalFormatting sqref="D10:E22">
    <cfRule type="expression" dxfId="23" priority="4">
      <formula>$E10&gt;$E$23+0.05</formula>
    </cfRule>
  </conditionalFormatting>
  <conditionalFormatting sqref="J10:K22">
    <cfRule type="expression" dxfId="22" priority="3">
      <formula>$K10&gt;$K$23+0.05</formula>
    </cfRule>
  </conditionalFormatting>
  <conditionalFormatting sqref="M10:N21">
    <cfRule type="expression" dxfId="21" priority="2">
      <formula>$N10&gt;$N$23+0.05</formula>
    </cfRule>
  </conditionalFormatting>
  <conditionalFormatting sqref="P10:Q22">
    <cfRule type="expression" dxfId="20" priority="1">
      <formula>$Q10&gt;$Q$23+0.05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923F-3427-4315-9509-A2A124E48FFA}">
  <sheetPr>
    <tabColor theme="9" tint="0.39997558519241921"/>
  </sheetPr>
  <dimension ref="B1:N24"/>
  <sheetViews>
    <sheetView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</cols>
  <sheetData>
    <row r="1" spans="2:14" s="261" customFormat="1" ht="18.75" x14ac:dyDescent="0.3">
      <c r="B1" s="261" t="str">
        <f>Hovedark!B1</f>
        <v>Rapportering av CO2-Utslippsmålinger, versjon 1.0</v>
      </c>
    </row>
    <row r="2" spans="2:14" ht="15" customHeight="1" thickBot="1" x14ac:dyDescent="0.55000000000000004">
      <c r="F2" s="4"/>
      <c r="G2" s="4"/>
    </row>
    <row r="3" spans="2:14" ht="32.25" thickBot="1" x14ac:dyDescent="0.55000000000000004">
      <c r="B3" s="3" t="s">
        <v>9</v>
      </c>
      <c r="E3" s="295" t="str">
        <f>Hovedark!E3</f>
        <v>Navn på innretning</v>
      </c>
      <c r="F3" s="296"/>
      <c r="G3" s="296"/>
      <c r="H3" s="296"/>
      <c r="I3" s="297"/>
    </row>
    <row r="4" spans="2:14" ht="15" customHeight="1" thickBot="1" x14ac:dyDescent="0.55000000000000004">
      <c r="B4" s="3"/>
      <c r="E4" s="4"/>
    </row>
    <row r="5" spans="2:14" ht="32.25" thickBot="1" x14ac:dyDescent="0.55000000000000004">
      <c r="B5" s="3" t="s">
        <v>11</v>
      </c>
      <c r="E5" s="54">
        <f>Hovedark!E5</f>
        <v>2025</v>
      </c>
    </row>
    <row r="6" spans="2:14" ht="15" customHeight="1" thickBot="1" x14ac:dyDescent="0.55000000000000004">
      <c r="B6" s="3"/>
      <c r="F6" s="4"/>
      <c r="G6" s="4"/>
    </row>
    <row r="7" spans="2:14" ht="24" thickBot="1" x14ac:dyDescent="0.4">
      <c r="C7" s="305" t="s">
        <v>13</v>
      </c>
      <c r="D7" s="306"/>
      <c r="E7" s="306"/>
      <c r="F7" s="306"/>
      <c r="G7" s="307"/>
      <c r="H7" s="307"/>
      <c r="I7" s="307"/>
      <c r="J7" s="307"/>
      <c r="K7" s="307"/>
      <c r="L7" s="296"/>
      <c r="M7" s="296"/>
      <c r="N7" s="297"/>
    </row>
    <row r="8" spans="2:14" ht="18.75" x14ac:dyDescent="0.3">
      <c r="B8" s="6" t="s">
        <v>12</v>
      </c>
      <c r="C8" s="302" t="s">
        <v>37</v>
      </c>
      <c r="D8" s="303"/>
      <c r="E8" s="304"/>
      <c r="F8" s="298" t="str">
        <f>IF('NG brenselstasjon 1'!E3="","",'NG brenselstasjon 1'!E3)</f>
        <v>Brenngass 1</v>
      </c>
      <c r="G8" s="299"/>
      <c r="H8" s="300"/>
      <c r="I8" s="298" t="str">
        <f>IF('NG brenselstasjon 2'!E3="","",'NG brenselstasjon 2'!E3)</f>
        <v/>
      </c>
      <c r="J8" s="299"/>
      <c r="K8" s="300"/>
      <c r="L8" s="298" t="str">
        <f>IF('NG brenselstasjon 3'!E3="","",'NG brenselstasjon 3'!E3)</f>
        <v/>
      </c>
      <c r="M8" s="299"/>
      <c r="N8" s="301"/>
    </row>
    <row r="9" spans="2:14" x14ac:dyDescent="0.25">
      <c r="B9" s="7"/>
      <c r="C9" s="10" t="s">
        <v>18</v>
      </c>
      <c r="D9" s="23" t="s">
        <v>38</v>
      </c>
      <c r="E9" s="11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</row>
    <row r="10" spans="2:14" ht="15.75" thickBot="1" x14ac:dyDescent="0.3">
      <c r="B10" s="21"/>
      <c r="C10" s="10" t="s">
        <v>39</v>
      </c>
      <c r="D10" s="1" t="s">
        <v>39</v>
      </c>
      <c r="E10" s="11" t="s">
        <v>21</v>
      </c>
      <c r="F10" s="24" t="s">
        <v>39</v>
      </c>
      <c r="G10" s="26" t="s">
        <v>39</v>
      </c>
      <c r="H10" s="26" t="s">
        <v>21</v>
      </c>
      <c r="I10" s="24" t="s">
        <v>39</v>
      </c>
      <c r="J10" s="26" t="s">
        <v>39</v>
      </c>
      <c r="K10" s="26" t="s">
        <v>21</v>
      </c>
      <c r="L10" s="24" t="s">
        <v>39</v>
      </c>
      <c r="M10" s="26" t="s">
        <v>39</v>
      </c>
      <c r="N10" s="27" t="s">
        <v>21</v>
      </c>
    </row>
    <row r="11" spans="2:14" x14ac:dyDescent="0.25">
      <c r="B11" s="22" t="s">
        <v>22</v>
      </c>
      <c r="C11" s="175">
        <f>F11+I11+L11</f>
        <v>0</v>
      </c>
      <c r="D11" s="160">
        <f>SQRT(G11^2+J11^2+M11^2)</f>
        <v>0</v>
      </c>
      <c r="E11" s="70">
        <f>IF(C11&gt;0,D11/C11*100,0)</f>
        <v>0</v>
      </c>
      <c r="F11" s="178">
        <f>'NG brenselstasjon 1'!C11</f>
        <v>0</v>
      </c>
      <c r="G11" s="179">
        <f>'NG brenselstasjon 1'!D11</f>
        <v>0</v>
      </c>
      <c r="H11" s="132">
        <f>'NG brenselstasjon 1'!E11</f>
        <v>0</v>
      </c>
      <c r="I11" s="186">
        <f>'NG brenselstasjon 2'!C11</f>
        <v>0</v>
      </c>
      <c r="J11" s="187">
        <f>'NG brenselstasjon 2'!D11</f>
        <v>0</v>
      </c>
      <c r="K11" s="136">
        <f>'NG brenselstasjon 2'!E11</f>
        <v>0</v>
      </c>
      <c r="L11" s="186">
        <f>'NG brenselstasjon 3'!C11</f>
        <v>0</v>
      </c>
      <c r="M11" s="187">
        <f>'NG brenselstasjon 3'!D11</f>
        <v>0</v>
      </c>
      <c r="N11" s="136">
        <f>'NG brenselstasjon 3'!E11</f>
        <v>0</v>
      </c>
    </row>
    <row r="12" spans="2:14" x14ac:dyDescent="0.25">
      <c r="B12" s="8" t="s">
        <v>23</v>
      </c>
      <c r="C12" s="176">
        <f t="shared" ref="C12:C22" si="0">F12+I12+L12</f>
        <v>0</v>
      </c>
      <c r="D12" s="164">
        <f t="shared" ref="D12:D22" si="1">SQRT(G12^2+J12^2+M12^2)</f>
        <v>0</v>
      </c>
      <c r="E12" s="71">
        <f t="shared" ref="E12:E23" si="2">IF(C12&gt;0,D12/C12*100,0)</f>
        <v>0</v>
      </c>
      <c r="F12" s="180">
        <f>'NG brenselstasjon 1'!C12</f>
        <v>0</v>
      </c>
      <c r="G12" s="181">
        <f>'NG brenselstasjon 1'!D12</f>
        <v>0</v>
      </c>
      <c r="H12" s="133">
        <f>'NG brenselstasjon 1'!E12</f>
        <v>0</v>
      </c>
      <c r="I12" s="188">
        <f>'NG brenselstasjon 2'!C12</f>
        <v>0</v>
      </c>
      <c r="J12" s="189">
        <f>'NG brenselstasjon 2'!D12</f>
        <v>0</v>
      </c>
      <c r="K12" s="137">
        <f>'NG brenselstasjon 2'!E12</f>
        <v>0</v>
      </c>
      <c r="L12" s="188">
        <f>'NG brenselstasjon 3'!C12</f>
        <v>0</v>
      </c>
      <c r="M12" s="189">
        <f>'NG brenselstasjon 3'!D12</f>
        <v>0</v>
      </c>
      <c r="N12" s="137">
        <f>'NG brenselstasjon 3'!E12</f>
        <v>0</v>
      </c>
    </row>
    <row r="13" spans="2:14" x14ac:dyDescent="0.25">
      <c r="B13" s="8" t="s">
        <v>24</v>
      </c>
      <c r="C13" s="176">
        <f t="shared" si="0"/>
        <v>0</v>
      </c>
      <c r="D13" s="164">
        <f t="shared" si="1"/>
        <v>0</v>
      </c>
      <c r="E13" s="71">
        <f t="shared" si="2"/>
        <v>0</v>
      </c>
      <c r="F13" s="180">
        <f>'NG brenselstasjon 1'!C13</f>
        <v>0</v>
      </c>
      <c r="G13" s="181">
        <f>'NG brenselstasjon 1'!D13</f>
        <v>0</v>
      </c>
      <c r="H13" s="133">
        <f>'NG brenselstasjon 1'!E13</f>
        <v>0</v>
      </c>
      <c r="I13" s="188">
        <f>'NG brenselstasjon 2'!C13</f>
        <v>0</v>
      </c>
      <c r="J13" s="189">
        <f>'NG brenselstasjon 2'!D13</f>
        <v>0</v>
      </c>
      <c r="K13" s="137">
        <f>'NG brenselstasjon 2'!E13</f>
        <v>0</v>
      </c>
      <c r="L13" s="188">
        <f>'NG brenselstasjon 3'!C13</f>
        <v>0</v>
      </c>
      <c r="M13" s="189">
        <f>'NG brenselstasjon 3'!D13</f>
        <v>0</v>
      </c>
      <c r="N13" s="137">
        <f>'NG brenselstasjon 3'!E13</f>
        <v>0</v>
      </c>
    </row>
    <row r="14" spans="2:14" x14ac:dyDescent="0.25">
      <c r="B14" s="8" t="s">
        <v>25</v>
      </c>
      <c r="C14" s="176">
        <f t="shared" si="0"/>
        <v>0</v>
      </c>
      <c r="D14" s="164">
        <f t="shared" si="1"/>
        <v>0</v>
      </c>
      <c r="E14" s="71">
        <f t="shared" si="2"/>
        <v>0</v>
      </c>
      <c r="F14" s="180">
        <f>'NG brenselstasjon 1'!C14</f>
        <v>0</v>
      </c>
      <c r="G14" s="181">
        <f>'NG brenselstasjon 1'!D14</f>
        <v>0</v>
      </c>
      <c r="H14" s="133">
        <f>'NG brenselstasjon 1'!E14</f>
        <v>0</v>
      </c>
      <c r="I14" s="188">
        <f>'NG brenselstasjon 2'!C14</f>
        <v>0</v>
      </c>
      <c r="J14" s="189">
        <f>'NG brenselstasjon 2'!D14</f>
        <v>0</v>
      </c>
      <c r="K14" s="137">
        <f>'NG brenselstasjon 2'!E14</f>
        <v>0</v>
      </c>
      <c r="L14" s="188">
        <f>'NG brenselstasjon 3'!C14</f>
        <v>0</v>
      </c>
      <c r="M14" s="189">
        <f>'NG brenselstasjon 3'!D14</f>
        <v>0</v>
      </c>
      <c r="N14" s="137">
        <f>'NG brenselstasjon 3'!E14</f>
        <v>0</v>
      </c>
    </row>
    <row r="15" spans="2:14" x14ac:dyDescent="0.25">
      <c r="B15" s="8" t="s">
        <v>26</v>
      </c>
      <c r="C15" s="176">
        <f t="shared" si="0"/>
        <v>0</v>
      </c>
      <c r="D15" s="164">
        <f t="shared" si="1"/>
        <v>0</v>
      </c>
      <c r="E15" s="71">
        <f t="shared" si="2"/>
        <v>0</v>
      </c>
      <c r="F15" s="180">
        <f>'NG brenselstasjon 1'!C15</f>
        <v>0</v>
      </c>
      <c r="G15" s="181">
        <f>'NG brenselstasjon 1'!D15</f>
        <v>0</v>
      </c>
      <c r="H15" s="133">
        <f>'NG brenselstasjon 1'!E15</f>
        <v>0</v>
      </c>
      <c r="I15" s="188">
        <f>'NG brenselstasjon 2'!C15</f>
        <v>0</v>
      </c>
      <c r="J15" s="189">
        <f>'NG brenselstasjon 2'!D15</f>
        <v>0</v>
      </c>
      <c r="K15" s="137">
        <f>'NG brenselstasjon 2'!E15</f>
        <v>0</v>
      </c>
      <c r="L15" s="188">
        <f>'NG brenselstasjon 3'!C15</f>
        <v>0</v>
      </c>
      <c r="M15" s="189">
        <f>'NG brenselstasjon 3'!D15</f>
        <v>0</v>
      </c>
      <c r="N15" s="137">
        <f>'NG brenselstasjon 3'!E15</f>
        <v>0</v>
      </c>
    </row>
    <row r="16" spans="2:14" x14ac:dyDescent="0.25">
      <c r="B16" s="8" t="s">
        <v>27</v>
      </c>
      <c r="C16" s="176">
        <f t="shared" si="0"/>
        <v>0</v>
      </c>
      <c r="D16" s="164">
        <f t="shared" si="1"/>
        <v>0</v>
      </c>
      <c r="E16" s="71">
        <f t="shared" si="2"/>
        <v>0</v>
      </c>
      <c r="F16" s="180">
        <f>'NG brenselstasjon 1'!C16</f>
        <v>0</v>
      </c>
      <c r="G16" s="181">
        <f>'NG brenselstasjon 1'!D16</f>
        <v>0</v>
      </c>
      <c r="H16" s="133">
        <f>'NG brenselstasjon 1'!E16</f>
        <v>0</v>
      </c>
      <c r="I16" s="188">
        <f>'NG brenselstasjon 2'!C16</f>
        <v>0</v>
      </c>
      <c r="J16" s="189">
        <f>'NG brenselstasjon 2'!D16</f>
        <v>0</v>
      </c>
      <c r="K16" s="137">
        <f>'NG brenselstasjon 2'!E16</f>
        <v>0</v>
      </c>
      <c r="L16" s="188">
        <f>'NG brenselstasjon 3'!C16</f>
        <v>0</v>
      </c>
      <c r="M16" s="189">
        <f>'NG brenselstasjon 3'!D16</f>
        <v>0</v>
      </c>
      <c r="N16" s="137">
        <f>'NG brenselstasjon 3'!E16</f>
        <v>0</v>
      </c>
    </row>
    <row r="17" spans="2:14" x14ac:dyDescent="0.25">
      <c r="B17" s="8" t="s">
        <v>28</v>
      </c>
      <c r="C17" s="176">
        <f t="shared" si="0"/>
        <v>0</v>
      </c>
      <c r="D17" s="164">
        <f t="shared" si="1"/>
        <v>0</v>
      </c>
      <c r="E17" s="71">
        <f t="shared" si="2"/>
        <v>0</v>
      </c>
      <c r="F17" s="180">
        <f>'NG brenselstasjon 1'!C17</f>
        <v>0</v>
      </c>
      <c r="G17" s="181">
        <f>'NG brenselstasjon 1'!D17</f>
        <v>0</v>
      </c>
      <c r="H17" s="133">
        <f>'NG brenselstasjon 1'!E17</f>
        <v>0</v>
      </c>
      <c r="I17" s="188">
        <f>'NG brenselstasjon 2'!C17</f>
        <v>0</v>
      </c>
      <c r="J17" s="189">
        <f>'NG brenselstasjon 2'!D17</f>
        <v>0</v>
      </c>
      <c r="K17" s="137">
        <f>'NG brenselstasjon 2'!E17</f>
        <v>0</v>
      </c>
      <c r="L17" s="188">
        <f>'NG brenselstasjon 3'!C17</f>
        <v>0</v>
      </c>
      <c r="M17" s="189">
        <f>'NG brenselstasjon 3'!D17</f>
        <v>0</v>
      </c>
      <c r="N17" s="137">
        <f>'NG brenselstasjon 3'!E17</f>
        <v>0</v>
      </c>
    </row>
    <row r="18" spans="2:14" x14ac:dyDescent="0.25">
      <c r="B18" s="8" t="s">
        <v>29</v>
      </c>
      <c r="C18" s="176">
        <f t="shared" si="0"/>
        <v>0</v>
      </c>
      <c r="D18" s="164">
        <f t="shared" si="1"/>
        <v>0</v>
      </c>
      <c r="E18" s="71">
        <f t="shared" si="2"/>
        <v>0</v>
      </c>
      <c r="F18" s="180">
        <f>'NG brenselstasjon 1'!C18</f>
        <v>0</v>
      </c>
      <c r="G18" s="181">
        <f>'NG brenselstasjon 1'!D18</f>
        <v>0</v>
      </c>
      <c r="H18" s="133">
        <f>'NG brenselstasjon 1'!E18</f>
        <v>0</v>
      </c>
      <c r="I18" s="188">
        <f>'NG brenselstasjon 2'!C18</f>
        <v>0</v>
      </c>
      <c r="J18" s="189">
        <f>'NG brenselstasjon 2'!D18</f>
        <v>0</v>
      </c>
      <c r="K18" s="137">
        <f>'NG brenselstasjon 2'!E18</f>
        <v>0</v>
      </c>
      <c r="L18" s="188">
        <f>'NG brenselstasjon 3'!C18</f>
        <v>0</v>
      </c>
      <c r="M18" s="189">
        <f>'NG brenselstasjon 3'!D18</f>
        <v>0</v>
      </c>
      <c r="N18" s="137">
        <f>'NG brenselstasjon 3'!E18</f>
        <v>0</v>
      </c>
    </row>
    <row r="19" spans="2:14" x14ac:dyDescent="0.25">
      <c r="B19" s="8" t="s">
        <v>30</v>
      </c>
      <c r="C19" s="176">
        <f t="shared" si="0"/>
        <v>0</v>
      </c>
      <c r="D19" s="164">
        <f t="shared" si="1"/>
        <v>0</v>
      </c>
      <c r="E19" s="71">
        <f t="shared" si="2"/>
        <v>0</v>
      </c>
      <c r="F19" s="180">
        <f>'NG brenselstasjon 1'!C19</f>
        <v>0</v>
      </c>
      <c r="G19" s="181">
        <f>'NG brenselstasjon 1'!D19</f>
        <v>0</v>
      </c>
      <c r="H19" s="133">
        <f>'NG brenselstasjon 1'!E19</f>
        <v>0</v>
      </c>
      <c r="I19" s="188">
        <f>'NG brenselstasjon 2'!C19</f>
        <v>0</v>
      </c>
      <c r="J19" s="189">
        <f>'NG brenselstasjon 2'!D19</f>
        <v>0</v>
      </c>
      <c r="K19" s="137">
        <f>'NG brenselstasjon 2'!E19</f>
        <v>0</v>
      </c>
      <c r="L19" s="188">
        <f>'NG brenselstasjon 3'!C19</f>
        <v>0</v>
      </c>
      <c r="M19" s="189">
        <f>'NG brenselstasjon 3'!D19</f>
        <v>0</v>
      </c>
      <c r="N19" s="137">
        <f>'NG brenselstasjon 3'!E19</f>
        <v>0</v>
      </c>
    </row>
    <row r="20" spans="2:14" x14ac:dyDescent="0.25">
      <c r="B20" s="8" t="s">
        <v>31</v>
      </c>
      <c r="C20" s="176">
        <f t="shared" si="0"/>
        <v>0</v>
      </c>
      <c r="D20" s="164">
        <f t="shared" si="1"/>
        <v>0</v>
      </c>
      <c r="E20" s="71">
        <f t="shared" si="2"/>
        <v>0</v>
      </c>
      <c r="F20" s="180">
        <f>'NG brenselstasjon 1'!C20</f>
        <v>0</v>
      </c>
      <c r="G20" s="181">
        <f>'NG brenselstasjon 1'!D20</f>
        <v>0</v>
      </c>
      <c r="H20" s="133">
        <f>'NG brenselstasjon 1'!E20</f>
        <v>0</v>
      </c>
      <c r="I20" s="188">
        <f>'NG brenselstasjon 2'!C20</f>
        <v>0</v>
      </c>
      <c r="J20" s="189">
        <f>'NG brenselstasjon 2'!D20</f>
        <v>0</v>
      </c>
      <c r="K20" s="137">
        <f>'NG brenselstasjon 2'!E20</f>
        <v>0</v>
      </c>
      <c r="L20" s="188">
        <f>'NG brenselstasjon 3'!C20</f>
        <v>0</v>
      </c>
      <c r="M20" s="189">
        <f>'NG brenselstasjon 3'!D20</f>
        <v>0</v>
      </c>
      <c r="N20" s="137">
        <f>'NG brenselstasjon 3'!E20</f>
        <v>0</v>
      </c>
    </row>
    <row r="21" spans="2:14" x14ac:dyDescent="0.25">
      <c r="B21" s="8" t="s">
        <v>32</v>
      </c>
      <c r="C21" s="176">
        <f t="shared" si="0"/>
        <v>0</v>
      </c>
      <c r="D21" s="164">
        <f t="shared" si="1"/>
        <v>0</v>
      </c>
      <c r="E21" s="71">
        <f t="shared" si="2"/>
        <v>0</v>
      </c>
      <c r="F21" s="180">
        <f>'NG brenselstasjon 1'!C21</f>
        <v>0</v>
      </c>
      <c r="G21" s="181">
        <f>'NG brenselstasjon 1'!D21</f>
        <v>0</v>
      </c>
      <c r="H21" s="133">
        <f>'NG brenselstasjon 1'!E21</f>
        <v>0</v>
      </c>
      <c r="I21" s="188">
        <f>'NG brenselstasjon 2'!C21</f>
        <v>0</v>
      </c>
      <c r="J21" s="189">
        <f>'NG brenselstasjon 2'!D21</f>
        <v>0</v>
      </c>
      <c r="K21" s="137">
        <f>'NG brenselstasjon 2'!E21</f>
        <v>0</v>
      </c>
      <c r="L21" s="188">
        <f>'NG brenselstasjon 3'!C21</f>
        <v>0</v>
      </c>
      <c r="M21" s="189">
        <f>'NG brenselstasjon 3'!D21</f>
        <v>0</v>
      </c>
      <c r="N21" s="137">
        <f>'NG brenselstasjon 3'!E21</f>
        <v>0</v>
      </c>
    </row>
    <row r="22" spans="2:14" ht="15.75" thickBot="1" x14ac:dyDescent="0.3">
      <c r="B22" s="9" t="s">
        <v>33</v>
      </c>
      <c r="C22" s="177">
        <f t="shared" si="0"/>
        <v>0</v>
      </c>
      <c r="D22" s="168">
        <f t="shared" si="1"/>
        <v>0</v>
      </c>
      <c r="E22" s="85">
        <f t="shared" si="2"/>
        <v>0</v>
      </c>
      <c r="F22" s="182">
        <f>'NG brenselstasjon 1'!C22</f>
        <v>0</v>
      </c>
      <c r="G22" s="183">
        <f>'NG brenselstasjon 1'!D22</f>
        <v>0</v>
      </c>
      <c r="H22" s="134">
        <f>'NG brenselstasjon 1'!E22</f>
        <v>0</v>
      </c>
      <c r="I22" s="190">
        <f>'NG brenselstasjon 2'!C22</f>
        <v>0</v>
      </c>
      <c r="J22" s="191">
        <f>'NG brenselstasjon 2'!D22</f>
        <v>0</v>
      </c>
      <c r="K22" s="138">
        <f>'NG brenselstasjon 2'!E22</f>
        <v>0</v>
      </c>
      <c r="L22" s="190">
        <f>'NG brenselstasjon 3'!C22</f>
        <v>0</v>
      </c>
      <c r="M22" s="191">
        <f>'NG brenselstasjon 3'!D22</f>
        <v>0</v>
      </c>
      <c r="N22" s="138">
        <f>'NG brenselstasjon 3'!E22</f>
        <v>0</v>
      </c>
    </row>
    <row r="23" spans="2:14" ht="15.75" thickBot="1" x14ac:dyDescent="0.3">
      <c r="B23" s="73" t="s">
        <v>34</v>
      </c>
      <c r="C23" s="172">
        <f>F23+I23+L23</f>
        <v>0</v>
      </c>
      <c r="D23" s="173">
        <f>SQRT(G23^2+J23^2+M23^2)</f>
        <v>0</v>
      </c>
      <c r="E23" s="77">
        <f t="shared" si="2"/>
        <v>0</v>
      </c>
      <c r="F23" s="184">
        <f>'NG brenselstasjon 1'!C23</f>
        <v>0</v>
      </c>
      <c r="G23" s="185">
        <f>'NG brenselstasjon 1'!D23</f>
        <v>0</v>
      </c>
      <c r="H23" s="135">
        <f>'NG brenselstasjon 1'!E23</f>
        <v>0</v>
      </c>
      <c r="I23" s="192">
        <f>'NG brenselstasjon 2'!C23</f>
        <v>0</v>
      </c>
      <c r="J23" s="193">
        <f>'NG brenselstasjon 2'!D23</f>
        <v>0</v>
      </c>
      <c r="K23" s="139">
        <f>'NG brenselstasjon 2'!E23</f>
        <v>0</v>
      </c>
      <c r="L23" s="192">
        <f>'NG brenselstasjon 3'!C23</f>
        <v>0</v>
      </c>
      <c r="M23" s="193">
        <f>'NG brenselstasjon 3'!D23</f>
        <v>0</v>
      </c>
      <c r="N23" s="139">
        <f>'NG brenselstasjon 3'!E23</f>
        <v>0</v>
      </c>
    </row>
    <row r="24" spans="2:14" ht="36" customHeight="1" thickBot="1" x14ac:dyDescent="0.4">
      <c r="B24" s="45" t="s">
        <v>35</v>
      </c>
      <c r="C24" s="48"/>
      <c r="D24" s="47"/>
      <c r="E24" s="53">
        <f>Hovedark!E23</f>
        <v>1.5</v>
      </c>
    </row>
  </sheetData>
  <sheetProtection algorithmName="SHA-512" hashValue="PB63FtF/ySmkJjTv3IUSsx1rRwz+Ln1MA8pXQUYr46Jbd9U731ro1VoF5KyPkAnBYQkN7DecVZDTuv88HbTxhQ==" saltValue="+HpO8Q+48dlVlCIDL+PFpw==" spinCount="100000" sheet="1" scenarios="1"/>
  <mergeCells count="6">
    <mergeCell ref="E3:I3"/>
    <mergeCell ref="I8:K8"/>
    <mergeCell ref="L8:N8"/>
    <mergeCell ref="C8:E8"/>
    <mergeCell ref="C7:N7"/>
    <mergeCell ref="F8:H8"/>
  </mergeCells>
  <conditionalFormatting sqref="D11:E23">
    <cfRule type="expression" dxfId="19" priority="10">
      <formula>$E11&gt;$E$24+0.05</formula>
    </cfRule>
  </conditionalFormatting>
  <conditionalFormatting sqref="G11:H23">
    <cfRule type="expression" dxfId="18" priority="5">
      <formula>$H11&gt;$E$24+0.05</formula>
    </cfRule>
  </conditionalFormatting>
  <conditionalFormatting sqref="J11:K23">
    <cfRule type="expression" dxfId="17" priority="2">
      <formula>$K11&gt;$E$24+0.05</formula>
    </cfRule>
  </conditionalFormatting>
  <conditionalFormatting sqref="M11:N23">
    <cfRule type="expression" dxfId="16" priority="1">
      <formula>$N11&gt;$E$24+0.05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ADF4-8FAE-4BC7-936B-8EBC686EB531}">
  <sheetPr>
    <tabColor theme="9" tint="0.59999389629810485"/>
    <pageSetUpPr fitToPage="1"/>
  </sheetPr>
  <dimension ref="B1:P51"/>
  <sheetViews>
    <sheetView zoomScaleNormal="100" workbookViewId="0">
      <selection activeCell="D17" sqref="D17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12" max="12" width="25.28515625" customWidth="1"/>
    <col min="16" max="16" width="25.28515625" customWidth="1"/>
  </cols>
  <sheetData>
    <row r="1" spans="2:16" s="261" customFormat="1" ht="18.75" x14ac:dyDescent="0.3">
      <c r="B1" s="261" t="str">
        <f>Hovedark!B1</f>
        <v>Rapportering av CO2-Utslippsmålinger, versjon 1.0</v>
      </c>
    </row>
    <row r="2" spans="2:16" ht="15.75" thickBot="1" x14ac:dyDescent="0.3"/>
    <row r="3" spans="2:16" ht="32.25" thickBot="1" x14ac:dyDescent="0.55000000000000004">
      <c r="B3" s="3" t="s">
        <v>40</v>
      </c>
      <c r="E3" s="272" t="s">
        <v>41</v>
      </c>
      <c r="F3" s="273"/>
      <c r="G3" s="273"/>
      <c r="H3" s="273"/>
      <c r="I3" s="274"/>
    </row>
    <row r="4" spans="2:16" ht="15" customHeight="1" thickBot="1" x14ac:dyDescent="0.55000000000000004">
      <c r="B4" s="3"/>
      <c r="E4" s="4"/>
      <c r="G4" s="4"/>
    </row>
    <row r="5" spans="2:16" ht="32.25" thickBot="1" x14ac:dyDescent="0.55000000000000004">
      <c r="B5" s="3" t="s">
        <v>11</v>
      </c>
      <c r="E5" s="54">
        <f>'NG brensel samlet'!E5</f>
        <v>2025</v>
      </c>
    </row>
    <row r="6" spans="2:16" ht="15" customHeight="1" thickBot="1" x14ac:dyDescent="0.55000000000000004">
      <c r="B6" s="3"/>
      <c r="F6" s="4"/>
      <c r="G6" s="4"/>
    </row>
    <row r="7" spans="2:16" ht="24" thickBot="1" x14ac:dyDescent="0.4">
      <c r="C7" s="305" t="s">
        <v>13</v>
      </c>
      <c r="D7" s="306"/>
      <c r="E7" s="306"/>
      <c r="F7" s="306"/>
      <c r="G7" s="307"/>
      <c r="H7" s="307"/>
      <c r="I7" s="307"/>
      <c r="J7" s="307"/>
      <c r="K7" s="307"/>
      <c r="L7" s="307"/>
      <c r="M7" s="296"/>
      <c r="N7" s="296"/>
      <c r="O7" s="296"/>
      <c r="P7" s="297"/>
    </row>
    <row r="8" spans="2:16" ht="18.75" x14ac:dyDescent="0.3">
      <c r="B8" s="6" t="s">
        <v>12</v>
      </c>
      <c r="C8" s="302" t="s">
        <v>37</v>
      </c>
      <c r="D8" s="303"/>
      <c r="E8" s="304"/>
      <c r="F8" s="298" t="s">
        <v>42</v>
      </c>
      <c r="G8" s="299"/>
      <c r="H8" s="301"/>
      <c r="I8" s="298" t="s">
        <v>43</v>
      </c>
      <c r="J8" s="299"/>
      <c r="K8" s="300"/>
      <c r="L8" s="304"/>
      <c r="M8" s="298" t="s">
        <v>44</v>
      </c>
      <c r="N8" s="299"/>
      <c r="O8" s="300"/>
      <c r="P8" s="304"/>
    </row>
    <row r="9" spans="2:16" x14ac:dyDescent="0.25">
      <c r="B9" s="7"/>
      <c r="C9" s="10" t="s">
        <v>18</v>
      </c>
      <c r="D9" s="23" t="s">
        <v>38</v>
      </c>
      <c r="E9" s="11"/>
      <c r="F9" s="24" t="s">
        <v>18</v>
      </c>
      <c r="G9" s="44" t="s">
        <v>38</v>
      </c>
      <c r="H9" s="27"/>
      <c r="I9" s="24" t="s">
        <v>18</v>
      </c>
      <c r="J9" s="44" t="s">
        <v>38</v>
      </c>
      <c r="K9" s="26"/>
      <c r="L9" s="25" t="s">
        <v>45</v>
      </c>
      <c r="M9" s="24" t="s">
        <v>18</v>
      </c>
      <c r="N9" s="44" t="s">
        <v>38</v>
      </c>
      <c r="O9" s="26"/>
      <c r="P9" s="25" t="s">
        <v>45</v>
      </c>
    </row>
    <row r="10" spans="2:16" ht="15.75" thickBot="1" x14ac:dyDescent="0.3">
      <c r="B10" s="21"/>
      <c r="C10" s="10" t="s">
        <v>39</v>
      </c>
      <c r="D10" s="1" t="s">
        <v>39</v>
      </c>
      <c r="E10" s="11" t="s">
        <v>21</v>
      </c>
      <c r="F10" s="24" t="s">
        <v>39</v>
      </c>
      <c r="G10" s="26" t="s">
        <v>39</v>
      </c>
      <c r="H10" s="27" t="s">
        <v>21</v>
      </c>
      <c r="I10" s="28" t="s">
        <v>39</v>
      </c>
      <c r="J10" s="29" t="s">
        <v>39</v>
      </c>
      <c r="K10" s="29" t="s">
        <v>21</v>
      </c>
      <c r="L10" s="30" t="s">
        <v>46</v>
      </c>
      <c r="M10" s="28" t="s">
        <v>39</v>
      </c>
      <c r="N10" s="29" t="s">
        <v>39</v>
      </c>
      <c r="O10" s="29" t="s">
        <v>21</v>
      </c>
      <c r="P10" s="30" t="s">
        <v>46</v>
      </c>
    </row>
    <row r="11" spans="2:16" x14ac:dyDescent="0.25">
      <c r="B11" s="20" t="s">
        <v>22</v>
      </c>
      <c r="C11" s="161">
        <f>F11+I11+M11</f>
        <v>0</v>
      </c>
      <c r="D11" s="160">
        <f>G11+J11+N11</f>
        <v>0</v>
      </c>
      <c r="E11" s="74">
        <f>IF(C11&gt;0,D11/C11*100,0)</f>
        <v>0</v>
      </c>
      <c r="F11" s="219"/>
      <c r="G11" s="220">
        <f>H11/100*F11</f>
        <v>0</v>
      </c>
      <c r="H11" s="120"/>
      <c r="I11" s="214"/>
      <c r="J11" s="199">
        <f>ABS(K11/100*I11)</f>
        <v>0</v>
      </c>
      <c r="K11" s="98"/>
      <c r="L11" s="101"/>
      <c r="M11" s="211"/>
      <c r="N11" s="199">
        <f>O11/100*M11</f>
        <v>0</v>
      </c>
      <c r="O11" s="98"/>
      <c r="P11" s="101"/>
    </row>
    <row r="12" spans="2:16" x14ac:dyDescent="0.25">
      <c r="B12" s="18" t="s">
        <v>23</v>
      </c>
      <c r="C12" s="165">
        <f t="shared" ref="C12:C14" si="0">F12+I12+M12</f>
        <v>0</v>
      </c>
      <c r="D12" s="164">
        <f t="shared" ref="D12:D23" si="1">G12+J12+N12</f>
        <v>0</v>
      </c>
      <c r="E12" s="75">
        <f t="shared" ref="E12:E23" si="2">IF(C12&gt;0,D12/C12*100,0)</f>
        <v>0</v>
      </c>
      <c r="F12" s="212"/>
      <c r="G12" s="200">
        <f t="shared" ref="G12:G22" si="3">H12/100*F12</f>
        <v>0</v>
      </c>
      <c r="H12" s="107"/>
      <c r="I12" s="215"/>
      <c r="J12" s="200">
        <f t="shared" ref="J12:J22" si="4">ABS(K12/100*I12)</f>
        <v>0</v>
      </c>
      <c r="K12" s="99"/>
      <c r="L12" s="102"/>
      <c r="M12" s="212"/>
      <c r="N12" s="200">
        <f t="shared" ref="N12:N22" si="5">O12/100*M12</f>
        <v>0</v>
      </c>
      <c r="O12" s="99"/>
      <c r="P12" s="102"/>
    </row>
    <row r="13" spans="2:16" x14ac:dyDescent="0.25">
      <c r="B13" s="18" t="s">
        <v>24</v>
      </c>
      <c r="C13" s="165">
        <f t="shared" si="0"/>
        <v>0</v>
      </c>
      <c r="D13" s="164">
        <f t="shared" si="1"/>
        <v>0</v>
      </c>
      <c r="E13" s="75">
        <f t="shared" si="2"/>
        <v>0</v>
      </c>
      <c r="F13" s="212"/>
      <c r="G13" s="200">
        <f t="shared" si="3"/>
        <v>0</v>
      </c>
      <c r="H13" s="107"/>
      <c r="I13" s="215"/>
      <c r="J13" s="200">
        <f t="shared" si="4"/>
        <v>0</v>
      </c>
      <c r="K13" s="99"/>
      <c r="L13" s="102"/>
      <c r="M13" s="212"/>
      <c r="N13" s="200">
        <f t="shared" si="5"/>
        <v>0</v>
      </c>
      <c r="O13" s="99"/>
      <c r="P13" s="102"/>
    </row>
    <row r="14" spans="2:16" x14ac:dyDescent="0.25">
      <c r="B14" s="18" t="s">
        <v>25</v>
      </c>
      <c r="C14" s="165">
        <f t="shared" si="0"/>
        <v>0</v>
      </c>
      <c r="D14" s="164">
        <f t="shared" si="1"/>
        <v>0</v>
      </c>
      <c r="E14" s="75">
        <f t="shared" si="2"/>
        <v>0</v>
      </c>
      <c r="F14" s="212"/>
      <c r="G14" s="200">
        <f t="shared" si="3"/>
        <v>0</v>
      </c>
      <c r="H14" s="107"/>
      <c r="I14" s="215"/>
      <c r="J14" s="200">
        <f t="shared" si="4"/>
        <v>0</v>
      </c>
      <c r="K14" s="99"/>
      <c r="L14" s="102"/>
      <c r="M14" s="212"/>
      <c r="N14" s="200">
        <f t="shared" si="5"/>
        <v>0</v>
      </c>
      <c r="O14" s="99"/>
      <c r="P14" s="102"/>
    </row>
    <row r="15" spans="2:16" x14ac:dyDescent="0.25">
      <c r="B15" s="18" t="s">
        <v>26</v>
      </c>
      <c r="C15" s="165">
        <f>F15+I15+M15</f>
        <v>0</v>
      </c>
      <c r="D15" s="164">
        <f t="shared" si="1"/>
        <v>0</v>
      </c>
      <c r="E15" s="75">
        <f t="shared" si="2"/>
        <v>0</v>
      </c>
      <c r="F15" s="212"/>
      <c r="G15" s="200">
        <f t="shared" si="3"/>
        <v>0</v>
      </c>
      <c r="H15" s="107"/>
      <c r="I15" s="215"/>
      <c r="J15" s="200">
        <f t="shared" si="4"/>
        <v>0</v>
      </c>
      <c r="K15" s="99"/>
      <c r="L15" s="102"/>
      <c r="M15" s="212"/>
      <c r="N15" s="200">
        <f t="shared" si="5"/>
        <v>0</v>
      </c>
      <c r="O15" s="99"/>
      <c r="P15" s="102"/>
    </row>
    <row r="16" spans="2:16" x14ac:dyDescent="0.25">
      <c r="B16" s="18" t="s">
        <v>27</v>
      </c>
      <c r="C16" s="165">
        <f t="shared" ref="C16:C22" si="6">F16+I16+M16</f>
        <v>0</v>
      </c>
      <c r="D16" s="164">
        <f t="shared" si="1"/>
        <v>0</v>
      </c>
      <c r="E16" s="75">
        <f t="shared" si="2"/>
        <v>0</v>
      </c>
      <c r="F16" s="212"/>
      <c r="G16" s="200">
        <f t="shared" si="3"/>
        <v>0</v>
      </c>
      <c r="H16" s="107"/>
      <c r="I16" s="215"/>
      <c r="J16" s="200">
        <f t="shared" si="4"/>
        <v>0</v>
      </c>
      <c r="K16" s="99"/>
      <c r="L16" s="102"/>
      <c r="M16" s="212"/>
      <c r="N16" s="200">
        <f t="shared" si="5"/>
        <v>0</v>
      </c>
      <c r="O16" s="99"/>
      <c r="P16" s="102"/>
    </row>
    <row r="17" spans="2:16" x14ac:dyDescent="0.25">
      <c r="B17" s="18" t="s">
        <v>28</v>
      </c>
      <c r="C17" s="165">
        <f t="shared" si="6"/>
        <v>0</v>
      </c>
      <c r="D17" s="164">
        <f t="shared" si="1"/>
        <v>0</v>
      </c>
      <c r="E17" s="75">
        <f t="shared" si="2"/>
        <v>0</v>
      </c>
      <c r="F17" s="212"/>
      <c r="G17" s="200">
        <f t="shared" si="3"/>
        <v>0</v>
      </c>
      <c r="H17" s="107"/>
      <c r="I17" s="215"/>
      <c r="J17" s="200">
        <f t="shared" si="4"/>
        <v>0</v>
      </c>
      <c r="K17" s="99"/>
      <c r="L17" s="102"/>
      <c r="M17" s="212"/>
      <c r="N17" s="200">
        <f t="shared" si="5"/>
        <v>0</v>
      </c>
      <c r="O17" s="99"/>
      <c r="P17" s="102"/>
    </row>
    <row r="18" spans="2:16" x14ac:dyDescent="0.25">
      <c r="B18" s="18" t="s">
        <v>29</v>
      </c>
      <c r="C18" s="165">
        <f t="shared" si="6"/>
        <v>0</v>
      </c>
      <c r="D18" s="164">
        <f t="shared" si="1"/>
        <v>0</v>
      </c>
      <c r="E18" s="75">
        <f t="shared" si="2"/>
        <v>0</v>
      </c>
      <c r="F18" s="212"/>
      <c r="G18" s="200">
        <f t="shared" si="3"/>
        <v>0</v>
      </c>
      <c r="H18" s="107"/>
      <c r="I18" s="215"/>
      <c r="J18" s="200">
        <f t="shared" si="4"/>
        <v>0</v>
      </c>
      <c r="K18" s="99"/>
      <c r="L18" s="102"/>
      <c r="M18" s="212"/>
      <c r="N18" s="200">
        <f t="shared" si="5"/>
        <v>0</v>
      </c>
      <c r="O18" s="99"/>
      <c r="P18" s="102"/>
    </row>
    <row r="19" spans="2:16" x14ac:dyDescent="0.25">
      <c r="B19" s="18" t="s">
        <v>30</v>
      </c>
      <c r="C19" s="165">
        <f t="shared" si="6"/>
        <v>0</v>
      </c>
      <c r="D19" s="164">
        <f t="shared" si="1"/>
        <v>0</v>
      </c>
      <c r="E19" s="75">
        <f t="shared" si="2"/>
        <v>0</v>
      </c>
      <c r="F19" s="212"/>
      <c r="G19" s="200">
        <f t="shared" si="3"/>
        <v>0</v>
      </c>
      <c r="H19" s="107"/>
      <c r="I19" s="215"/>
      <c r="J19" s="200">
        <f t="shared" si="4"/>
        <v>0</v>
      </c>
      <c r="K19" s="99"/>
      <c r="L19" s="102"/>
      <c r="M19" s="212"/>
      <c r="N19" s="200">
        <f t="shared" si="5"/>
        <v>0</v>
      </c>
      <c r="O19" s="99"/>
      <c r="P19" s="102"/>
    </row>
    <row r="20" spans="2:16" x14ac:dyDescent="0.25">
      <c r="B20" s="18" t="s">
        <v>31</v>
      </c>
      <c r="C20" s="165">
        <f t="shared" si="6"/>
        <v>0</v>
      </c>
      <c r="D20" s="164">
        <f t="shared" si="1"/>
        <v>0</v>
      </c>
      <c r="E20" s="75">
        <f t="shared" si="2"/>
        <v>0</v>
      </c>
      <c r="F20" s="212"/>
      <c r="G20" s="200">
        <f t="shared" si="3"/>
        <v>0</v>
      </c>
      <c r="H20" s="107"/>
      <c r="I20" s="215"/>
      <c r="J20" s="200">
        <f t="shared" si="4"/>
        <v>0</v>
      </c>
      <c r="K20" s="99"/>
      <c r="L20" s="102"/>
      <c r="M20" s="212"/>
      <c r="N20" s="200">
        <f t="shared" si="5"/>
        <v>0</v>
      </c>
      <c r="O20" s="99"/>
      <c r="P20" s="102"/>
    </row>
    <row r="21" spans="2:16" x14ac:dyDescent="0.25">
      <c r="B21" s="18" t="s">
        <v>32</v>
      </c>
      <c r="C21" s="165">
        <f t="shared" si="6"/>
        <v>0</v>
      </c>
      <c r="D21" s="164">
        <f t="shared" si="1"/>
        <v>0</v>
      </c>
      <c r="E21" s="75">
        <f t="shared" si="2"/>
        <v>0</v>
      </c>
      <c r="F21" s="212"/>
      <c r="G21" s="200">
        <f t="shared" si="3"/>
        <v>0</v>
      </c>
      <c r="H21" s="107"/>
      <c r="I21" s="215"/>
      <c r="J21" s="200">
        <f t="shared" si="4"/>
        <v>0</v>
      </c>
      <c r="K21" s="99"/>
      <c r="L21" s="102"/>
      <c r="M21" s="212"/>
      <c r="N21" s="200">
        <f t="shared" si="5"/>
        <v>0</v>
      </c>
      <c r="O21" s="99"/>
      <c r="P21" s="102"/>
    </row>
    <row r="22" spans="2:16" ht="15.75" thickBot="1" x14ac:dyDescent="0.3">
      <c r="B22" s="19" t="s">
        <v>33</v>
      </c>
      <c r="C22" s="171">
        <f t="shared" si="6"/>
        <v>0</v>
      </c>
      <c r="D22" s="168">
        <f t="shared" si="1"/>
        <v>0</v>
      </c>
      <c r="E22" s="76">
        <f t="shared" si="2"/>
        <v>0</v>
      </c>
      <c r="F22" s="213"/>
      <c r="G22" s="201">
        <f t="shared" si="3"/>
        <v>0</v>
      </c>
      <c r="H22" s="108"/>
      <c r="I22" s="216"/>
      <c r="J22" s="201">
        <f t="shared" si="4"/>
        <v>0</v>
      </c>
      <c r="K22" s="100"/>
      <c r="L22" s="103"/>
      <c r="M22" s="213"/>
      <c r="N22" s="201">
        <f t="shared" si="5"/>
        <v>0</v>
      </c>
      <c r="O22" s="100"/>
      <c r="P22" s="103"/>
    </row>
    <row r="23" spans="2:16" ht="15.75" thickBot="1" x14ac:dyDescent="0.3">
      <c r="B23" s="151" t="s">
        <v>34</v>
      </c>
      <c r="C23" s="172">
        <f>SUM(C11:C22)</f>
        <v>0</v>
      </c>
      <c r="D23" s="173">
        <f t="shared" si="1"/>
        <v>0</v>
      </c>
      <c r="E23" s="77">
        <f t="shared" si="2"/>
        <v>0</v>
      </c>
      <c r="F23" s="217">
        <f>SUM(F11:F22)</f>
        <v>0</v>
      </c>
      <c r="G23" s="218">
        <f>SUM(G11:G22)</f>
        <v>0</v>
      </c>
      <c r="H23" s="77">
        <f t="shared" ref="H23" si="7">IF(F23&gt;0,G23/F23*100,0)</f>
        <v>0</v>
      </c>
      <c r="I23" s="202">
        <f>SUM(I11:I22)</f>
        <v>0</v>
      </c>
      <c r="J23" s="198">
        <f>SUM(J11:J22)</f>
        <v>0</v>
      </c>
      <c r="K23" s="67"/>
      <c r="L23" s="68"/>
      <c r="M23" s="197">
        <f>SUM(M11:M22)</f>
        <v>0</v>
      </c>
      <c r="N23" s="198">
        <f>SUM(N11:N22)</f>
        <v>0</v>
      </c>
      <c r="O23" s="67"/>
      <c r="P23" s="68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</sheetData>
  <sheetProtection algorithmName="SHA-512" hashValue="JQ71OKOlL+OBJKXyUykzV83TUs/ESdhCKyU9jeraZAdAuL5Kdh/8/VvFYiu0OAqZfmlKaYjoOGhNw17sU5yHGQ==" saltValue="3OM+L8WXsu7HttwRQIusOw==" spinCount="100000" sheet="1" scenarios="1"/>
  <mergeCells count="6">
    <mergeCell ref="E3:I3"/>
    <mergeCell ref="C8:E8"/>
    <mergeCell ref="F8:H8"/>
    <mergeCell ref="C7:P7"/>
    <mergeCell ref="I8:L8"/>
    <mergeCell ref="M8:P8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CF0B-BF01-4145-974B-5168035B8145}">
  <sheetPr>
    <tabColor theme="9" tint="0.59999389629810485"/>
    <pageSetUpPr fitToPage="1"/>
  </sheetPr>
  <dimension ref="B1:P51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12" max="12" width="25.28515625" customWidth="1"/>
    <col min="16" max="16" width="25.28515625" customWidth="1"/>
  </cols>
  <sheetData>
    <row r="1" spans="2:16" s="261" customFormat="1" ht="18.75" x14ac:dyDescent="0.3">
      <c r="B1" s="261" t="str">
        <f>Hovedark!B1</f>
        <v>Rapportering av CO2-Utslippsmålinger, versjon 1.0</v>
      </c>
    </row>
    <row r="2" spans="2:16" ht="15.75" thickBot="1" x14ac:dyDescent="0.3"/>
    <row r="3" spans="2:16" ht="32.25" thickBot="1" x14ac:dyDescent="0.55000000000000004">
      <c r="B3" s="3" t="s">
        <v>40</v>
      </c>
      <c r="E3" s="272"/>
      <c r="F3" s="273"/>
      <c r="G3" s="273"/>
      <c r="H3" s="273"/>
      <c r="I3" s="274"/>
    </row>
    <row r="4" spans="2:16" ht="15" customHeight="1" thickBot="1" x14ac:dyDescent="0.55000000000000004">
      <c r="B4" s="3"/>
      <c r="E4" s="4"/>
      <c r="G4" s="4"/>
    </row>
    <row r="5" spans="2:16" ht="32.25" thickBot="1" x14ac:dyDescent="0.55000000000000004">
      <c r="B5" s="3" t="s">
        <v>11</v>
      </c>
      <c r="E5" s="54">
        <f>'NG brensel samlet'!E5</f>
        <v>2025</v>
      </c>
    </row>
    <row r="6" spans="2:16" ht="15" customHeight="1" thickBot="1" x14ac:dyDescent="0.55000000000000004">
      <c r="B6" s="3"/>
      <c r="F6" s="4"/>
      <c r="G6" s="4"/>
    </row>
    <row r="7" spans="2:16" ht="24" thickBot="1" x14ac:dyDescent="0.4">
      <c r="C7" s="305" t="s">
        <v>13</v>
      </c>
      <c r="D7" s="306"/>
      <c r="E7" s="306"/>
      <c r="F7" s="306"/>
      <c r="G7" s="307"/>
      <c r="H7" s="307"/>
      <c r="I7" s="307"/>
      <c r="J7" s="307"/>
      <c r="K7" s="307"/>
      <c r="L7" s="307"/>
      <c r="M7" s="296"/>
      <c r="N7" s="296"/>
      <c r="O7" s="296"/>
      <c r="P7" s="297"/>
    </row>
    <row r="8" spans="2:16" ht="18.75" x14ac:dyDescent="0.3">
      <c r="B8" s="6" t="s">
        <v>12</v>
      </c>
      <c r="C8" s="302" t="s">
        <v>37</v>
      </c>
      <c r="D8" s="303"/>
      <c r="E8" s="304"/>
      <c r="F8" s="298" t="s">
        <v>42</v>
      </c>
      <c r="G8" s="299"/>
      <c r="H8" s="300"/>
      <c r="I8" s="298" t="s">
        <v>43</v>
      </c>
      <c r="J8" s="299"/>
      <c r="K8" s="300"/>
      <c r="L8" s="304"/>
      <c r="M8" s="298" t="s">
        <v>44</v>
      </c>
      <c r="N8" s="299"/>
      <c r="O8" s="300"/>
      <c r="P8" s="304"/>
    </row>
    <row r="9" spans="2:16" x14ac:dyDescent="0.25">
      <c r="B9" s="7"/>
      <c r="C9" s="10" t="s">
        <v>18</v>
      </c>
      <c r="D9" s="23" t="s">
        <v>38</v>
      </c>
      <c r="E9" s="11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5" t="s">
        <v>45</v>
      </c>
      <c r="M9" s="24" t="s">
        <v>18</v>
      </c>
      <c r="N9" s="44" t="s">
        <v>38</v>
      </c>
      <c r="O9" s="26"/>
      <c r="P9" s="25" t="s">
        <v>45</v>
      </c>
    </row>
    <row r="10" spans="2:16" ht="15.75" thickBot="1" x14ac:dyDescent="0.3">
      <c r="B10" s="21"/>
      <c r="C10" s="10" t="s">
        <v>39</v>
      </c>
      <c r="D10" s="1" t="s">
        <v>39</v>
      </c>
      <c r="E10" s="11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30" t="s">
        <v>46</v>
      </c>
      <c r="M10" s="28" t="s">
        <v>39</v>
      </c>
      <c r="N10" s="29" t="s">
        <v>39</v>
      </c>
      <c r="O10" s="29" t="s">
        <v>21</v>
      </c>
      <c r="P10" s="30" t="s">
        <v>46</v>
      </c>
    </row>
    <row r="11" spans="2:16" x14ac:dyDescent="0.25">
      <c r="B11" s="20" t="s">
        <v>22</v>
      </c>
      <c r="C11" s="161">
        <f>F11+I11+M11</f>
        <v>0</v>
      </c>
      <c r="D11" s="160">
        <f>G11+J11+N11</f>
        <v>0</v>
      </c>
      <c r="E11" s="70">
        <f>IF(C11&gt;0,D11/C11*100,0)</f>
        <v>0</v>
      </c>
      <c r="F11" s="219"/>
      <c r="G11" s="220">
        <f>H11/100*F11</f>
        <v>0</v>
      </c>
      <c r="H11" s="120"/>
      <c r="I11" s="211"/>
      <c r="J11" s="199">
        <f>ABS(K11/100*I11)</f>
        <v>0</v>
      </c>
      <c r="K11" s="98"/>
      <c r="L11" s="101"/>
      <c r="M11" s="211"/>
      <c r="N11" s="199">
        <f>O11/100*M11</f>
        <v>0</v>
      </c>
      <c r="O11" s="98"/>
      <c r="P11" s="101"/>
    </row>
    <row r="12" spans="2:16" x14ac:dyDescent="0.25">
      <c r="B12" s="18" t="s">
        <v>23</v>
      </c>
      <c r="C12" s="165">
        <f t="shared" ref="C12:D23" si="0">F12+I12+M12</f>
        <v>0</v>
      </c>
      <c r="D12" s="164">
        <f t="shared" si="0"/>
        <v>0</v>
      </c>
      <c r="E12" s="71">
        <f t="shared" ref="E12:E23" si="1">IF(C12&gt;0,D12/C12*100,0)</f>
        <v>0</v>
      </c>
      <c r="F12" s="212"/>
      <c r="G12" s="200">
        <f t="shared" ref="G12:G22" si="2">H12/100*F12</f>
        <v>0</v>
      </c>
      <c r="H12" s="107"/>
      <c r="I12" s="212"/>
      <c r="J12" s="200">
        <f t="shared" ref="J12:J22" si="3">ABS(K12/100*I12)</f>
        <v>0</v>
      </c>
      <c r="K12" s="99"/>
      <c r="L12" s="102"/>
      <c r="M12" s="212"/>
      <c r="N12" s="200">
        <f t="shared" ref="N12:N22" si="4">O12/100*M12</f>
        <v>0</v>
      </c>
      <c r="O12" s="99"/>
      <c r="P12" s="102"/>
    </row>
    <row r="13" spans="2:16" x14ac:dyDescent="0.25">
      <c r="B13" s="18" t="s">
        <v>24</v>
      </c>
      <c r="C13" s="165">
        <f t="shared" si="0"/>
        <v>0</v>
      </c>
      <c r="D13" s="164">
        <f t="shared" si="0"/>
        <v>0</v>
      </c>
      <c r="E13" s="71">
        <f t="shared" si="1"/>
        <v>0</v>
      </c>
      <c r="F13" s="212"/>
      <c r="G13" s="200">
        <f t="shared" si="2"/>
        <v>0</v>
      </c>
      <c r="H13" s="107"/>
      <c r="I13" s="212"/>
      <c r="J13" s="200">
        <f t="shared" si="3"/>
        <v>0</v>
      </c>
      <c r="K13" s="99"/>
      <c r="L13" s="102"/>
      <c r="M13" s="212"/>
      <c r="N13" s="200">
        <f t="shared" si="4"/>
        <v>0</v>
      </c>
      <c r="O13" s="99"/>
      <c r="P13" s="102"/>
    </row>
    <row r="14" spans="2:16" x14ac:dyDescent="0.25">
      <c r="B14" s="18" t="s">
        <v>25</v>
      </c>
      <c r="C14" s="165">
        <f t="shared" si="0"/>
        <v>0</v>
      </c>
      <c r="D14" s="164">
        <f t="shared" si="0"/>
        <v>0</v>
      </c>
      <c r="E14" s="71">
        <f t="shared" si="1"/>
        <v>0</v>
      </c>
      <c r="F14" s="212"/>
      <c r="G14" s="200">
        <f t="shared" si="2"/>
        <v>0</v>
      </c>
      <c r="H14" s="107"/>
      <c r="I14" s="212"/>
      <c r="J14" s="200">
        <f t="shared" si="3"/>
        <v>0</v>
      </c>
      <c r="K14" s="99"/>
      <c r="L14" s="102"/>
      <c r="M14" s="212"/>
      <c r="N14" s="200">
        <f t="shared" si="4"/>
        <v>0</v>
      </c>
      <c r="O14" s="99"/>
      <c r="P14" s="102"/>
    </row>
    <row r="15" spans="2:16" x14ac:dyDescent="0.25">
      <c r="B15" s="18" t="s">
        <v>26</v>
      </c>
      <c r="C15" s="165">
        <f>F15+I15+M15</f>
        <v>0</v>
      </c>
      <c r="D15" s="164">
        <f t="shared" si="0"/>
        <v>0</v>
      </c>
      <c r="E15" s="71">
        <f t="shared" si="1"/>
        <v>0</v>
      </c>
      <c r="F15" s="212"/>
      <c r="G15" s="200">
        <f t="shared" si="2"/>
        <v>0</v>
      </c>
      <c r="H15" s="107"/>
      <c r="I15" s="212"/>
      <c r="J15" s="200">
        <f t="shared" si="3"/>
        <v>0</v>
      </c>
      <c r="K15" s="99"/>
      <c r="L15" s="102"/>
      <c r="M15" s="212"/>
      <c r="N15" s="200">
        <f t="shared" si="4"/>
        <v>0</v>
      </c>
      <c r="O15" s="99"/>
      <c r="P15" s="102"/>
    </row>
    <row r="16" spans="2:16" x14ac:dyDescent="0.25">
      <c r="B16" s="18" t="s">
        <v>27</v>
      </c>
      <c r="C16" s="165">
        <f t="shared" ref="C16:C22" si="5">F16+I16+M16</f>
        <v>0</v>
      </c>
      <c r="D16" s="164">
        <f t="shared" si="0"/>
        <v>0</v>
      </c>
      <c r="E16" s="71">
        <f t="shared" si="1"/>
        <v>0</v>
      </c>
      <c r="F16" s="212"/>
      <c r="G16" s="200">
        <f t="shared" si="2"/>
        <v>0</v>
      </c>
      <c r="H16" s="107"/>
      <c r="I16" s="212"/>
      <c r="J16" s="200">
        <f t="shared" si="3"/>
        <v>0</v>
      </c>
      <c r="K16" s="99"/>
      <c r="L16" s="102"/>
      <c r="M16" s="212"/>
      <c r="N16" s="200">
        <f t="shared" si="4"/>
        <v>0</v>
      </c>
      <c r="O16" s="99"/>
      <c r="P16" s="102"/>
    </row>
    <row r="17" spans="2:16" x14ac:dyDescent="0.25">
      <c r="B17" s="18" t="s">
        <v>28</v>
      </c>
      <c r="C17" s="165">
        <f t="shared" si="5"/>
        <v>0</v>
      </c>
      <c r="D17" s="164">
        <f t="shared" si="0"/>
        <v>0</v>
      </c>
      <c r="E17" s="71">
        <f t="shared" si="1"/>
        <v>0</v>
      </c>
      <c r="F17" s="212"/>
      <c r="G17" s="200">
        <f t="shared" si="2"/>
        <v>0</v>
      </c>
      <c r="H17" s="107"/>
      <c r="I17" s="212"/>
      <c r="J17" s="200">
        <f t="shared" si="3"/>
        <v>0</v>
      </c>
      <c r="K17" s="99"/>
      <c r="L17" s="102"/>
      <c r="M17" s="212"/>
      <c r="N17" s="200">
        <f t="shared" si="4"/>
        <v>0</v>
      </c>
      <c r="O17" s="99"/>
      <c r="P17" s="102"/>
    </row>
    <row r="18" spans="2:16" x14ac:dyDescent="0.25">
      <c r="B18" s="18" t="s">
        <v>29</v>
      </c>
      <c r="C18" s="165">
        <f t="shared" si="5"/>
        <v>0</v>
      </c>
      <c r="D18" s="164">
        <f t="shared" si="0"/>
        <v>0</v>
      </c>
      <c r="E18" s="71">
        <f t="shared" si="1"/>
        <v>0</v>
      </c>
      <c r="F18" s="212"/>
      <c r="G18" s="200">
        <f t="shared" si="2"/>
        <v>0</v>
      </c>
      <c r="H18" s="107"/>
      <c r="I18" s="212"/>
      <c r="J18" s="200">
        <f t="shared" si="3"/>
        <v>0</v>
      </c>
      <c r="K18" s="99"/>
      <c r="L18" s="102"/>
      <c r="M18" s="212"/>
      <c r="N18" s="200">
        <f t="shared" si="4"/>
        <v>0</v>
      </c>
      <c r="O18" s="99"/>
      <c r="P18" s="102"/>
    </row>
    <row r="19" spans="2:16" x14ac:dyDescent="0.25">
      <c r="B19" s="18" t="s">
        <v>30</v>
      </c>
      <c r="C19" s="165">
        <f t="shared" si="5"/>
        <v>0</v>
      </c>
      <c r="D19" s="164">
        <f t="shared" si="0"/>
        <v>0</v>
      </c>
      <c r="E19" s="71">
        <f t="shared" si="1"/>
        <v>0</v>
      </c>
      <c r="F19" s="212"/>
      <c r="G19" s="200">
        <f t="shared" si="2"/>
        <v>0</v>
      </c>
      <c r="H19" s="107"/>
      <c r="I19" s="212"/>
      <c r="J19" s="200">
        <f t="shared" si="3"/>
        <v>0</v>
      </c>
      <c r="K19" s="99"/>
      <c r="L19" s="102"/>
      <c r="M19" s="212"/>
      <c r="N19" s="200">
        <f t="shared" si="4"/>
        <v>0</v>
      </c>
      <c r="O19" s="99"/>
      <c r="P19" s="102"/>
    </row>
    <row r="20" spans="2:16" x14ac:dyDescent="0.25">
      <c r="B20" s="18" t="s">
        <v>31</v>
      </c>
      <c r="C20" s="165">
        <f t="shared" si="5"/>
        <v>0</v>
      </c>
      <c r="D20" s="164">
        <f t="shared" si="0"/>
        <v>0</v>
      </c>
      <c r="E20" s="71">
        <f t="shared" si="1"/>
        <v>0</v>
      </c>
      <c r="F20" s="212"/>
      <c r="G20" s="200">
        <f t="shared" si="2"/>
        <v>0</v>
      </c>
      <c r="H20" s="107"/>
      <c r="I20" s="212"/>
      <c r="J20" s="200">
        <f t="shared" si="3"/>
        <v>0</v>
      </c>
      <c r="K20" s="99"/>
      <c r="L20" s="102"/>
      <c r="M20" s="212"/>
      <c r="N20" s="200">
        <f t="shared" si="4"/>
        <v>0</v>
      </c>
      <c r="O20" s="99"/>
      <c r="P20" s="102"/>
    </row>
    <row r="21" spans="2:16" x14ac:dyDescent="0.25">
      <c r="B21" s="18" t="s">
        <v>32</v>
      </c>
      <c r="C21" s="165">
        <f t="shared" si="5"/>
        <v>0</v>
      </c>
      <c r="D21" s="164">
        <f t="shared" si="0"/>
        <v>0</v>
      </c>
      <c r="E21" s="71">
        <f t="shared" si="1"/>
        <v>0</v>
      </c>
      <c r="F21" s="212"/>
      <c r="G21" s="200">
        <f t="shared" si="2"/>
        <v>0</v>
      </c>
      <c r="H21" s="107"/>
      <c r="I21" s="212"/>
      <c r="J21" s="200">
        <f t="shared" si="3"/>
        <v>0</v>
      </c>
      <c r="K21" s="99"/>
      <c r="L21" s="102"/>
      <c r="M21" s="212"/>
      <c r="N21" s="200">
        <f t="shared" si="4"/>
        <v>0</v>
      </c>
      <c r="O21" s="99"/>
      <c r="P21" s="102"/>
    </row>
    <row r="22" spans="2:16" ht="15.75" thickBot="1" x14ac:dyDescent="0.3">
      <c r="B22" s="19" t="s">
        <v>33</v>
      </c>
      <c r="C22" s="171">
        <f t="shared" si="5"/>
        <v>0</v>
      </c>
      <c r="D22" s="168">
        <f t="shared" si="0"/>
        <v>0</v>
      </c>
      <c r="E22" s="85">
        <f t="shared" si="1"/>
        <v>0</v>
      </c>
      <c r="F22" s="213"/>
      <c r="G22" s="201">
        <f t="shared" si="2"/>
        <v>0</v>
      </c>
      <c r="H22" s="108"/>
      <c r="I22" s="213"/>
      <c r="J22" s="201">
        <f t="shared" si="3"/>
        <v>0</v>
      </c>
      <c r="K22" s="100"/>
      <c r="L22" s="103"/>
      <c r="M22" s="213"/>
      <c r="N22" s="201">
        <f t="shared" si="4"/>
        <v>0</v>
      </c>
      <c r="O22" s="100"/>
      <c r="P22" s="103"/>
    </row>
    <row r="23" spans="2:16" ht="15.75" thickBot="1" x14ac:dyDescent="0.3">
      <c r="B23" s="151" t="s">
        <v>34</v>
      </c>
      <c r="C23" s="172">
        <f>SUM(C11:C22)</f>
        <v>0</v>
      </c>
      <c r="D23" s="173">
        <f t="shared" si="0"/>
        <v>0</v>
      </c>
      <c r="E23" s="77">
        <f t="shared" si="1"/>
        <v>0</v>
      </c>
      <c r="F23" s="197">
        <f>SUM(F11:F22)</f>
        <v>0</v>
      </c>
      <c r="G23" s="198">
        <f>SUM(G11:G22)</f>
        <v>0</v>
      </c>
      <c r="H23" s="77">
        <f t="shared" ref="H23" si="6">IF(F23&gt;0,G23/F23*100,0)</f>
        <v>0</v>
      </c>
      <c r="I23" s="202">
        <f>SUM(I11:I22)</f>
        <v>0</v>
      </c>
      <c r="J23" s="198">
        <f>SUM(J11:J22)</f>
        <v>0</v>
      </c>
      <c r="K23" s="67"/>
      <c r="L23" s="68"/>
      <c r="M23" s="197">
        <f>SUM(M11:M22)</f>
        <v>0</v>
      </c>
      <c r="N23" s="198">
        <f>SUM(N11:N22)</f>
        <v>0</v>
      </c>
      <c r="O23" s="67"/>
      <c r="P23" s="68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</sheetData>
  <sheetProtection algorithmName="SHA-512" hashValue="83bCCaKv+w0Sx5cTKL6Kbkg74TXy5CukubtCGSweoPxK8FHHPf9w8dRRbai82UnXZ0dowov8IWivMqj7Ad995g==" saltValue="HAkQsVbtX6HYNkdg59gSzQ==" spinCount="100000" sheet="1" scenarios="1"/>
  <mergeCells count="6">
    <mergeCell ref="E3:I3"/>
    <mergeCell ref="C7:P7"/>
    <mergeCell ref="C8:E8"/>
    <mergeCell ref="F8:H8"/>
    <mergeCell ref="I8:L8"/>
    <mergeCell ref="M8:P8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F4DC-0E16-4B78-92E4-A1C7C7ACE5AF}">
  <sheetPr>
    <tabColor theme="9" tint="0.59999389629810485"/>
    <pageSetUpPr fitToPage="1"/>
  </sheetPr>
  <dimension ref="B1:P51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140625" customWidth="1"/>
    <col min="12" max="12" width="25.28515625" customWidth="1"/>
    <col min="16" max="16" width="25.28515625" customWidth="1"/>
  </cols>
  <sheetData>
    <row r="1" spans="2:16" s="261" customFormat="1" ht="18.75" x14ac:dyDescent="0.3">
      <c r="B1" s="261" t="str">
        <f>Hovedark!B1</f>
        <v>Rapportering av CO2-Utslippsmålinger, versjon 1.0</v>
      </c>
    </row>
    <row r="2" spans="2:16" ht="15.75" thickBot="1" x14ac:dyDescent="0.3"/>
    <row r="3" spans="2:16" ht="32.25" thickBot="1" x14ac:dyDescent="0.55000000000000004">
      <c r="B3" s="3" t="s">
        <v>40</v>
      </c>
      <c r="E3" s="272"/>
      <c r="F3" s="273"/>
      <c r="G3" s="273"/>
      <c r="H3" s="273"/>
      <c r="I3" s="274"/>
    </row>
    <row r="4" spans="2:16" ht="15" customHeight="1" thickBot="1" x14ac:dyDescent="0.55000000000000004">
      <c r="B4" s="3"/>
      <c r="E4" s="4"/>
      <c r="G4" s="4"/>
    </row>
    <row r="5" spans="2:16" ht="32.25" thickBot="1" x14ac:dyDescent="0.55000000000000004">
      <c r="B5" s="3" t="s">
        <v>11</v>
      </c>
      <c r="E5" s="54">
        <f>'NG brensel samlet'!E5</f>
        <v>2025</v>
      </c>
    </row>
    <row r="6" spans="2:16" ht="15" customHeight="1" thickBot="1" x14ac:dyDescent="0.55000000000000004">
      <c r="B6" s="3"/>
      <c r="F6" s="4"/>
      <c r="G6" s="4"/>
    </row>
    <row r="7" spans="2:16" ht="24" thickBot="1" x14ac:dyDescent="0.4">
      <c r="C7" s="305" t="s">
        <v>13</v>
      </c>
      <c r="D7" s="306"/>
      <c r="E7" s="306"/>
      <c r="F7" s="306"/>
      <c r="G7" s="307"/>
      <c r="H7" s="307"/>
      <c r="I7" s="307"/>
      <c r="J7" s="307"/>
      <c r="K7" s="307"/>
      <c r="L7" s="307"/>
      <c r="M7" s="296"/>
      <c r="N7" s="296"/>
      <c r="O7" s="296"/>
      <c r="P7" s="297"/>
    </row>
    <row r="8" spans="2:16" ht="18.75" x14ac:dyDescent="0.3">
      <c r="B8" s="6" t="s">
        <v>12</v>
      </c>
      <c r="C8" s="302" t="s">
        <v>37</v>
      </c>
      <c r="D8" s="303"/>
      <c r="E8" s="304"/>
      <c r="F8" s="298" t="s">
        <v>42</v>
      </c>
      <c r="G8" s="299"/>
      <c r="H8" s="300"/>
      <c r="I8" s="298" t="s">
        <v>43</v>
      </c>
      <c r="J8" s="299"/>
      <c r="K8" s="300"/>
      <c r="L8" s="304"/>
      <c r="M8" s="298" t="s">
        <v>44</v>
      </c>
      <c r="N8" s="299"/>
      <c r="O8" s="300"/>
      <c r="P8" s="304"/>
    </row>
    <row r="9" spans="2:16" x14ac:dyDescent="0.25">
      <c r="B9" s="7"/>
      <c r="C9" s="10" t="s">
        <v>18</v>
      </c>
      <c r="D9" s="23" t="s">
        <v>38</v>
      </c>
      <c r="E9" s="11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5" t="s">
        <v>45</v>
      </c>
      <c r="M9" s="24" t="s">
        <v>18</v>
      </c>
      <c r="N9" s="44" t="s">
        <v>38</v>
      </c>
      <c r="O9" s="26"/>
      <c r="P9" s="25" t="s">
        <v>45</v>
      </c>
    </row>
    <row r="10" spans="2:16" ht="15.75" thickBot="1" x14ac:dyDescent="0.3">
      <c r="B10" s="21"/>
      <c r="C10" s="10" t="s">
        <v>39</v>
      </c>
      <c r="D10" s="1" t="s">
        <v>39</v>
      </c>
      <c r="E10" s="11" t="s">
        <v>21</v>
      </c>
      <c r="F10" s="24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30" t="s">
        <v>46</v>
      </c>
      <c r="M10" s="28" t="s">
        <v>39</v>
      </c>
      <c r="N10" s="29" t="s">
        <v>39</v>
      </c>
      <c r="O10" s="29" t="s">
        <v>21</v>
      </c>
      <c r="P10" s="30" t="s">
        <v>46</v>
      </c>
    </row>
    <row r="11" spans="2:16" x14ac:dyDescent="0.25">
      <c r="B11" s="20" t="s">
        <v>22</v>
      </c>
      <c r="C11" s="161">
        <f>F11+I11+M11</f>
        <v>0</v>
      </c>
      <c r="D11" s="160">
        <f>G11+J11+N11</f>
        <v>0</v>
      </c>
      <c r="E11" s="70">
        <f>IF(C11&gt;0,D11/C11*100,0)</f>
        <v>0</v>
      </c>
      <c r="F11" s="219"/>
      <c r="G11" s="220">
        <f>H11/100*F11</f>
        <v>0</v>
      </c>
      <c r="H11" s="120"/>
      <c r="I11" s="211"/>
      <c r="J11" s="199">
        <f>ABS(K11/100*I11)</f>
        <v>0</v>
      </c>
      <c r="K11" s="98"/>
      <c r="L11" s="101"/>
      <c r="M11" s="211"/>
      <c r="N11" s="199">
        <f>O11/100*M11</f>
        <v>0</v>
      </c>
      <c r="O11" s="98"/>
      <c r="P11" s="101"/>
    </row>
    <row r="12" spans="2:16" x14ac:dyDescent="0.25">
      <c r="B12" s="18" t="s">
        <v>23</v>
      </c>
      <c r="C12" s="165">
        <f t="shared" ref="C12:D23" si="0">F12+I12+M12</f>
        <v>0</v>
      </c>
      <c r="D12" s="164">
        <f t="shared" si="0"/>
        <v>0</v>
      </c>
      <c r="E12" s="71">
        <f t="shared" ref="E12:E23" si="1">IF(C12&gt;0,D12/C12*100,0)</f>
        <v>0</v>
      </c>
      <c r="F12" s="212"/>
      <c r="G12" s="200">
        <f t="shared" ref="G12:G22" si="2">H12/100*F12</f>
        <v>0</v>
      </c>
      <c r="H12" s="107"/>
      <c r="I12" s="212"/>
      <c r="J12" s="200">
        <f t="shared" ref="J12:J22" si="3">ABS(K12/100*I12)</f>
        <v>0</v>
      </c>
      <c r="K12" s="99"/>
      <c r="L12" s="102"/>
      <c r="M12" s="212"/>
      <c r="N12" s="200">
        <f t="shared" ref="N12:N22" si="4">O12/100*M12</f>
        <v>0</v>
      </c>
      <c r="O12" s="99"/>
      <c r="P12" s="102"/>
    </row>
    <row r="13" spans="2:16" x14ac:dyDescent="0.25">
      <c r="B13" s="18" t="s">
        <v>24</v>
      </c>
      <c r="C13" s="165">
        <f t="shared" si="0"/>
        <v>0</v>
      </c>
      <c r="D13" s="164">
        <f t="shared" si="0"/>
        <v>0</v>
      </c>
      <c r="E13" s="71">
        <f t="shared" si="1"/>
        <v>0</v>
      </c>
      <c r="F13" s="212"/>
      <c r="G13" s="200">
        <f t="shared" si="2"/>
        <v>0</v>
      </c>
      <c r="H13" s="107"/>
      <c r="I13" s="212"/>
      <c r="J13" s="200">
        <f t="shared" si="3"/>
        <v>0</v>
      </c>
      <c r="K13" s="99"/>
      <c r="L13" s="102"/>
      <c r="M13" s="212"/>
      <c r="N13" s="200">
        <f t="shared" si="4"/>
        <v>0</v>
      </c>
      <c r="O13" s="99"/>
      <c r="P13" s="102"/>
    </row>
    <row r="14" spans="2:16" x14ac:dyDescent="0.25">
      <c r="B14" s="18" t="s">
        <v>25</v>
      </c>
      <c r="C14" s="165">
        <f t="shared" si="0"/>
        <v>0</v>
      </c>
      <c r="D14" s="164">
        <f t="shared" si="0"/>
        <v>0</v>
      </c>
      <c r="E14" s="71">
        <f t="shared" si="1"/>
        <v>0</v>
      </c>
      <c r="F14" s="212"/>
      <c r="G14" s="200">
        <f t="shared" si="2"/>
        <v>0</v>
      </c>
      <c r="H14" s="107"/>
      <c r="I14" s="212"/>
      <c r="J14" s="200">
        <f t="shared" si="3"/>
        <v>0</v>
      </c>
      <c r="K14" s="99"/>
      <c r="L14" s="102"/>
      <c r="M14" s="212"/>
      <c r="N14" s="200">
        <f t="shared" si="4"/>
        <v>0</v>
      </c>
      <c r="O14" s="99"/>
      <c r="P14" s="102"/>
    </row>
    <row r="15" spans="2:16" x14ac:dyDescent="0.25">
      <c r="B15" s="18" t="s">
        <v>26</v>
      </c>
      <c r="C15" s="165">
        <f>F15+I15+M15</f>
        <v>0</v>
      </c>
      <c r="D15" s="164">
        <f t="shared" si="0"/>
        <v>0</v>
      </c>
      <c r="E15" s="71">
        <f t="shared" si="1"/>
        <v>0</v>
      </c>
      <c r="F15" s="212"/>
      <c r="G15" s="200">
        <f t="shared" si="2"/>
        <v>0</v>
      </c>
      <c r="H15" s="107"/>
      <c r="I15" s="212"/>
      <c r="J15" s="200">
        <f t="shared" si="3"/>
        <v>0</v>
      </c>
      <c r="K15" s="99"/>
      <c r="L15" s="102"/>
      <c r="M15" s="212"/>
      <c r="N15" s="200">
        <f t="shared" si="4"/>
        <v>0</v>
      </c>
      <c r="O15" s="99"/>
      <c r="P15" s="102"/>
    </row>
    <row r="16" spans="2:16" x14ac:dyDescent="0.25">
      <c r="B16" s="18" t="s">
        <v>27</v>
      </c>
      <c r="C16" s="165">
        <f t="shared" ref="C16:C22" si="5">F16+I16+M16</f>
        <v>0</v>
      </c>
      <c r="D16" s="164">
        <f t="shared" si="0"/>
        <v>0</v>
      </c>
      <c r="E16" s="71">
        <f t="shared" si="1"/>
        <v>0</v>
      </c>
      <c r="F16" s="212"/>
      <c r="G16" s="200">
        <f t="shared" si="2"/>
        <v>0</v>
      </c>
      <c r="H16" s="107"/>
      <c r="I16" s="212"/>
      <c r="J16" s="200">
        <f t="shared" si="3"/>
        <v>0</v>
      </c>
      <c r="K16" s="99"/>
      <c r="L16" s="102"/>
      <c r="M16" s="212"/>
      <c r="N16" s="200">
        <f t="shared" si="4"/>
        <v>0</v>
      </c>
      <c r="O16" s="99"/>
      <c r="P16" s="102"/>
    </row>
    <row r="17" spans="2:16" x14ac:dyDescent="0.25">
      <c r="B17" s="18" t="s">
        <v>28</v>
      </c>
      <c r="C17" s="165">
        <f t="shared" si="5"/>
        <v>0</v>
      </c>
      <c r="D17" s="164">
        <f t="shared" si="0"/>
        <v>0</v>
      </c>
      <c r="E17" s="71">
        <f t="shared" si="1"/>
        <v>0</v>
      </c>
      <c r="F17" s="212"/>
      <c r="G17" s="200">
        <f t="shared" si="2"/>
        <v>0</v>
      </c>
      <c r="H17" s="107"/>
      <c r="I17" s="212"/>
      <c r="J17" s="200">
        <f t="shared" si="3"/>
        <v>0</v>
      </c>
      <c r="K17" s="99"/>
      <c r="L17" s="102"/>
      <c r="M17" s="212"/>
      <c r="N17" s="200">
        <f t="shared" si="4"/>
        <v>0</v>
      </c>
      <c r="O17" s="99"/>
      <c r="P17" s="102"/>
    </row>
    <row r="18" spans="2:16" x14ac:dyDescent="0.25">
      <c r="B18" s="18" t="s">
        <v>29</v>
      </c>
      <c r="C18" s="165">
        <f t="shared" si="5"/>
        <v>0</v>
      </c>
      <c r="D18" s="164">
        <f t="shared" si="0"/>
        <v>0</v>
      </c>
      <c r="E18" s="71">
        <f t="shared" si="1"/>
        <v>0</v>
      </c>
      <c r="F18" s="212"/>
      <c r="G18" s="200">
        <f t="shared" si="2"/>
        <v>0</v>
      </c>
      <c r="H18" s="107"/>
      <c r="I18" s="212"/>
      <c r="J18" s="200">
        <f t="shared" si="3"/>
        <v>0</v>
      </c>
      <c r="K18" s="99"/>
      <c r="L18" s="102"/>
      <c r="M18" s="212"/>
      <c r="N18" s="200">
        <f t="shared" si="4"/>
        <v>0</v>
      </c>
      <c r="O18" s="99"/>
      <c r="P18" s="102"/>
    </row>
    <row r="19" spans="2:16" x14ac:dyDescent="0.25">
      <c r="B19" s="18" t="s">
        <v>30</v>
      </c>
      <c r="C19" s="165">
        <f t="shared" si="5"/>
        <v>0</v>
      </c>
      <c r="D19" s="164">
        <f t="shared" si="0"/>
        <v>0</v>
      </c>
      <c r="E19" s="71">
        <f t="shared" si="1"/>
        <v>0</v>
      </c>
      <c r="F19" s="212"/>
      <c r="G19" s="200">
        <f t="shared" si="2"/>
        <v>0</v>
      </c>
      <c r="H19" s="107"/>
      <c r="I19" s="212"/>
      <c r="J19" s="200">
        <f t="shared" si="3"/>
        <v>0</v>
      </c>
      <c r="K19" s="99"/>
      <c r="L19" s="102"/>
      <c r="M19" s="212"/>
      <c r="N19" s="200">
        <f t="shared" si="4"/>
        <v>0</v>
      </c>
      <c r="O19" s="99"/>
      <c r="P19" s="102"/>
    </row>
    <row r="20" spans="2:16" x14ac:dyDescent="0.25">
      <c r="B20" s="18" t="s">
        <v>31</v>
      </c>
      <c r="C20" s="165">
        <f t="shared" si="5"/>
        <v>0</v>
      </c>
      <c r="D20" s="164">
        <f t="shared" si="0"/>
        <v>0</v>
      </c>
      <c r="E20" s="71">
        <f t="shared" si="1"/>
        <v>0</v>
      </c>
      <c r="F20" s="212"/>
      <c r="G20" s="200">
        <f t="shared" si="2"/>
        <v>0</v>
      </c>
      <c r="H20" s="107"/>
      <c r="I20" s="212"/>
      <c r="J20" s="200">
        <f t="shared" si="3"/>
        <v>0</v>
      </c>
      <c r="K20" s="99"/>
      <c r="L20" s="102"/>
      <c r="M20" s="212"/>
      <c r="N20" s="200">
        <f t="shared" si="4"/>
        <v>0</v>
      </c>
      <c r="O20" s="99"/>
      <c r="P20" s="102"/>
    </row>
    <row r="21" spans="2:16" x14ac:dyDescent="0.25">
      <c r="B21" s="18" t="s">
        <v>32</v>
      </c>
      <c r="C21" s="165">
        <f t="shared" si="5"/>
        <v>0</v>
      </c>
      <c r="D21" s="164">
        <f t="shared" si="0"/>
        <v>0</v>
      </c>
      <c r="E21" s="71">
        <f t="shared" si="1"/>
        <v>0</v>
      </c>
      <c r="F21" s="212"/>
      <c r="G21" s="200">
        <f t="shared" si="2"/>
        <v>0</v>
      </c>
      <c r="H21" s="107"/>
      <c r="I21" s="212"/>
      <c r="J21" s="200">
        <f t="shared" si="3"/>
        <v>0</v>
      </c>
      <c r="K21" s="99"/>
      <c r="L21" s="102"/>
      <c r="M21" s="212"/>
      <c r="N21" s="200">
        <f t="shared" si="4"/>
        <v>0</v>
      </c>
      <c r="O21" s="99"/>
      <c r="P21" s="102"/>
    </row>
    <row r="22" spans="2:16" ht="15.75" thickBot="1" x14ac:dyDescent="0.3">
      <c r="B22" s="19" t="s">
        <v>33</v>
      </c>
      <c r="C22" s="171">
        <f t="shared" si="5"/>
        <v>0</v>
      </c>
      <c r="D22" s="168">
        <f t="shared" si="0"/>
        <v>0</v>
      </c>
      <c r="E22" s="85">
        <f t="shared" si="1"/>
        <v>0</v>
      </c>
      <c r="F22" s="213"/>
      <c r="G22" s="201">
        <f t="shared" si="2"/>
        <v>0</v>
      </c>
      <c r="H22" s="108"/>
      <c r="I22" s="213"/>
      <c r="J22" s="201">
        <f t="shared" si="3"/>
        <v>0</v>
      </c>
      <c r="K22" s="100"/>
      <c r="L22" s="103"/>
      <c r="M22" s="213"/>
      <c r="N22" s="201">
        <f t="shared" si="4"/>
        <v>0</v>
      </c>
      <c r="O22" s="100"/>
      <c r="P22" s="103"/>
    </row>
    <row r="23" spans="2:16" ht="15.75" thickBot="1" x14ac:dyDescent="0.3">
      <c r="B23" s="151" t="s">
        <v>34</v>
      </c>
      <c r="C23" s="172">
        <f>SUM(C11:C22)</f>
        <v>0</v>
      </c>
      <c r="D23" s="173">
        <f t="shared" si="0"/>
        <v>0</v>
      </c>
      <c r="E23" s="77">
        <f t="shared" si="1"/>
        <v>0</v>
      </c>
      <c r="F23" s="197">
        <f>SUM(F11:F22)</f>
        <v>0</v>
      </c>
      <c r="G23" s="198">
        <f>SUM(G11:G22)</f>
        <v>0</v>
      </c>
      <c r="H23" s="77">
        <f t="shared" ref="H23" si="6">IF(F23&gt;0,G23/F23*100,0)</f>
        <v>0</v>
      </c>
      <c r="I23" s="202">
        <f>SUM(I11:I22)</f>
        <v>0</v>
      </c>
      <c r="J23" s="198">
        <f>SUM(J11:J22)</f>
        <v>0</v>
      </c>
      <c r="K23" s="67"/>
      <c r="L23" s="68"/>
      <c r="M23" s="197">
        <f>SUM(M11:M22)</f>
        <v>0</v>
      </c>
      <c r="N23" s="198">
        <f>SUM(N11:N22)</f>
        <v>0</v>
      </c>
      <c r="O23" s="67"/>
      <c r="P23" s="68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</sheetData>
  <sheetProtection algorithmName="SHA-512" hashValue="0jCnywDZSYYrdCaXF7gaeIHvZ6lR+9Lfu8AZ+V9zIuk35mE7p99JMHh90LN3h7MuCo9cwZcwSFQAec675phAZA==" saltValue="gSZaQOy3Tg4+mQzdPrqZXA==" spinCount="100000" sheet="1" scenarios="1"/>
  <mergeCells count="6">
    <mergeCell ref="E3:I3"/>
    <mergeCell ref="C7:P7"/>
    <mergeCell ref="C8:E8"/>
    <mergeCell ref="F8:H8"/>
    <mergeCell ref="I8:L8"/>
    <mergeCell ref="M8:P8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72E-F78F-4F12-BFFF-0ADA0E2C0BEC}">
  <sheetPr>
    <tabColor theme="8" tint="0.39997558519241921"/>
  </sheetPr>
  <dimension ref="B1:N24"/>
  <sheetViews>
    <sheetView zoomScaleNormal="100"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0.5703125" customWidth="1"/>
    <col min="12" max="13" width="26.42578125" customWidth="1"/>
    <col min="14" max="14" width="22.5703125" customWidth="1"/>
  </cols>
  <sheetData>
    <row r="1" spans="2:14" s="261" customFormat="1" ht="18.75" x14ac:dyDescent="0.3">
      <c r="B1" s="261" t="str">
        <f>Hovedark!B1</f>
        <v>Rapportering av CO2-Utslippsmålinger, versjon 1.0</v>
      </c>
    </row>
    <row r="2" spans="2:14" ht="15" customHeight="1" thickBot="1" x14ac:dyDescent="0.55000000000000004">
      <c r="G2" s="4"/>
    </row>
    <row r="3" spans="2:14" ht="32.25" thickBot="1" x14ac:dyDescent="0.55000000000000004">
      <c r="B3" s="3" t="s">
        <v>9</v>
      </c>
      <c r="E3" s="295" t="str">
        <f>Hovedark!E3</f>
        <v>Navn på innretning</v>
      </c>
      <c r="F3" s="296"/>
      <c r="G3" s="296"/>
      <c r="H3" s="296"/>
      <c r="I3" s="297"/>
    </row>
    <row r="4" spans="2:14" ht="15" customHeight="1" thickBot="1" x14ac:dyDescent="0.55000000000000004">
      <c r="B4" s="3"/>
      <c r="E4" s="4"/>
      <c r="G4" s="4"/>
    </row>
    <row r="5" spans="2:14" ht="32.25" thickBot="1" x14ac:dyDescent="0.55000000000000004">
      <c r="B5" s="3" t="s">
        <v>11</v>
      </c>
      <c r="E5" s="54">
        <f>Hovedark!E5</f>
        <v>2025</v>
      </c>
      <c r="G5" s="4"/>
    </row>
    <row r="6" spans="2:14" ht="15" customHeight="1" thickBot="1" x14ac:dyDescent="0.55000000000000004">
      <c r="B6" s="3"/>
      <c r="F6" s="4"/>
      <c r="G6" s="4"/>
    </row>
    <row r="7" spans="2:14" ht="24" thickBot="1" x14ac:dyDescent="0.4">
      <c r="C7" s="308" t="s">
        <v>14</v>
      </c>
      <c r="D7" s="309"/>
      <c r="E7" s="309"/>
      <c r="F7" s="309"/>
      <c r="G7" s="310"/>
      <c r="H7" s="310"/>
      <c r="I7" s="310"/>
      <c r="J7" s="310"/>
      <c r="K7" s="310"/>
      <c r="L7" s="311"/>
      <c r="M7" s="311"/>
      <c r="N7" s="312"/>
    </row>
    <row r="8" spans="2:14" ht="18.75" x14ac:dyDescent="0.3">
      <c r="B8" s="6" t="s">
        <v>12</v>
      </c>
      <c r="C8" s="313" t="s">
        <v>47</v>
      </c>
      <c r="D8" s="314"/>
      <c r="E8" s="315"/>
      <c r="F8" s="298" t="s">
        <v>48</v>
      </c>
      <c r="G8" s="299"/>
      <c r="H8" s="300"/>
      <c r="I8" s="298" t="s">
        <v>49</v>
      </c>
      <c r="J8" s="299"/>
      <c r="K8" s="300"/>
      <c r="L8" s="298" t="s">
        <v>50</v>
      </c>
      <c r="M8" s="315"/>
      <c r="N8" s="60" t="s">
        <v>51</v>
      </c>
    </row>
    <row r="9" spans="2:14" ht="18.75" x14ac:dyDescent="0.3">
      <c r="B9" s="7"/>
      <c r="C9" s="49" t="s">
        <v>18</v>
      </c>
      <c r="D9" s="62" t="s">
        <v>38</v>
      </c>
      <c r="E9" s="63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27" t="s">
        <v>38</v>
      </c>
      <c r="N9" s="81" t="s">
        <v>52</v>
      </c>
    </row>
    <row r="10" spans="2:14" ht="18" thickBot="1" x14ac:dyDescent="0.3">
      <c r="B10" s="21"/>
      <c r="C10" s="50" t="s">
        <v>20</v>
      </c>
      <c r="D10" s="51" t="s">
        <v>39</v>
      </c>
      <c r="E10" s="52" t="s">
        <v>21</v>
      </c>
      <c r="F10" s="28" t="s">
        <v>20</v>
      </c>
      <c r="G10" s="29" t="s">
        <v>39</v>
      </c>
      <c r="H10" s="29" t="s">
        <v>21</v>
      </c>
      <c r="I10" s="28" t="s">
        <v>20</v>
      </c>
      <c r="J10" s="29" t="s">
        <v>39</v>
      </c>
      <c r="K10" s="29" t="s">
        <v>21</v>
      </c>
      <c r="L10" s="28" t="s">
        <v>20</v>
      </c>
      <c r="M10" s="43" t="s">
        <v>39</v>
      </c>
      <c r="N10" s="61" t="s">
        <v>39</v>
      </c>
    </row>
    <row r="11" spans="2:14" ht="15.75" thickBot="1" x14ac:dyDescent="0.3">
      <c r="B11" s="57" t="s">
        <v>53</v>
      </c>
      <c r="C11" s="79"/>
      <c r="D11" s="78"/>
      <c r="E11" s="80"/>
      <c r="F11" s="78"/>
      <c r="G11" s="78"/>
      <c r="H11" s="80"/>
      <c r="I11" s="58"/>
      <c r="J11" s="59"/>
      <c r="K11" s="59"/>
      <c r="L11" s="230"/>
      <c r="M11" s="231"/>
      <c r="N11" s="82"/>
    </row>
    <row r="12" spans="2:14" x14ac:dyDescent="0.25">
      <c r="B12" s="20" t="s">
        <v>22</v>
      </c>
      <c r="C12" s="161">
        <f>F12-I12-N12</f>
        <v>0</v>
      </c>
      <c r="D12" s="221">
        <f>SQRT(G12^2+J12^2+M11^2+M12^2)</f>
        <v>0</v>
      </c>
      <c r="E12" s="140">
        <f>IF(C12&gt;0,D12/C12*100,IF(C12&lt;0,-D12/C12*100,0))</f>
        <v>0</v>
      </c>
      <c r="F12" s="131"/>
      <c r="G12" s="220">
        <f>H12/100*F12</f>
        <v>0</v>
      </c>
      <c r="H12" s="120"/>
      <c r="I12" s="127"/>
      <c r="J12" s="199">
        <f>ABS(K12/100*I12)</f>
        <v>0</v>
      </c>
      <c r="K12" s="104"/>
      <c r="L12" s="219"/>
      <c r="M12" s="234"/>
      <c r="N12" s="227">
        <f>L12-L11</f>
        <v>0</v>
      </c>
    </row>
    <row r="13" spans="2:14" x14ac:dyDescent="0.25">
      <c r="B13" s="18" t="s">
        <v>23</v>
      </c>
      <c r="C13" s="165">
        <f t="shared" ref="C13:C23" si="0">F13-I13-N13</f>
        <v>0</v>
      </c>
      <c r="D13" s="222">
        <f t="shared" ref="D13:D23" si="1">SQRT(G13^2+J13^2+M12^2+M13^2)</f>
        <v>0</v>
      </c>
      <c r="E13" s="141">
        <f t="shared" ref="E13:E24" si="2">IF(C13&gt;0,D13/C13*100,IF(C13&lt;0,-D13/C13*100,0))</f>
        <v>0</v>
      </c>
      <c r="F13" s="128"/>
      <c r="G13" s="200">
        <f t="shared" ref="G13:G23" si="3">H13/100*F13</f>
        <v>0</v>
      </c>
      <c r="H13" s="107"/>
      <c r="I13" s="128"/>
      <c r="J13" s="200">
        <f t="shared" ref="J13:J23" si="4">ABS(K13/100*I13)</f>
        <v>0</v>
      </c>
      <c r="K13" s="105"/>
      <c r="L13" s="212"/>
      <c r="M13" s="235"/>
      <c r="N13" s="228">
        <f t="shared" ref="N13:N23" si="5">L13-L12</f>
        <v>0</v>
      </c>
    </row>
    <row r="14" spans="2:14" x14ac:dyDescent="0.25">
      <c r="B14" s="18" t="s">
        <v>24</v>
      </c>
      <c r="C14" s="165">
        <f t="shared" si="0"/>
        <v>0</v>
      </c>
      <c r="D14" s="222">
        <f t="shared" si="1"/>
        <v>0</v>
      </c>
      <c r="E14" s="141">
        <f t="shared" si="2"/>
        <v>0</v>
      </c>
      <c r="F14" s="128"/>
      <c r="G14" s="200">
        <f t="shared" si="3"/>
        <v>0</v>
      </c>
      <c r="H14" s="107"/>
      <c r="I14" s="128"/>
      <c r="J14" s="200">
        <f t="shared" si="4"/>
        <v>0</v>
      </c>
      <c r="K14" s="105"/>
      <c r="L14" s="212"/>
      <c r="M14" s="235"/>
      <c r="N14" s="228">
        <f t="shared" si="5"/>
        <v>0</v>
      </c>
    </row>
    <row r="15" spans="2:14" x14ac:dyDescent="0.25">
      <c r="B15" s="18" t="s">
        <v>25</v>
      </c>
      <c r="C15" s="165">
        <f t="shared" si="0"/>
        <v>0</v>
      </c>
      <c r="D15" s="222">
        <f t="shared" si="1"/>
        <v>0</v>
      </c>
      <c r="E15" s="141">
        <f t="shared" si="2"/>
        <v>0</v>
      </c>
      <c r="F15" s="128"/>
      <c r="G15" s="200">
        <f t="shared" si="3"/>
        <v>0</v>
      </c>
      <c r="H15" s="107"/>
      <c r="I15" s="128"/>
      <c r="J15" s="200">
        <f t="shared" si="4"/>
        <v>0</v>
      </c>
      <c r="K15" s="105"/>
      <c r="L15" s="212"/>
      <c r="M15" s="235"/>
      <c r="N15" s="228">
        <f t="shared" si="5"/>
        <v>0</v>
      </c>
    </row>
    <row r="16" spans="2:14" x14ac:dyDescent="0.25">
      <c r="B16" s="18" t="s">
        <v>26</v>
      </c>
      <c r="C16" s="165">
        <f t="shared" si="0"/>
        <v>0</v>
      </c>
      <c r="D16" s="222">
        <f t="shared" si="1"/>
        <v>0</v>
      </c>
      <c r="E16" s="141">
        <f t="shared" si="2"/>
        <v>0</v>
      </c>
      <c r="F16" s="128"/>
      <c r="G16" s="200">
        <f t="shared" si="3"/>
        <v>0</v>
      </c>
      <c r="H16" s="107"/>
      <c r="I16" s="128"/>
      <c r="J16" s="200">
        <f t="shared" si="4"/>
        <v>0</v>
      </c>
      <c r="K16" s="105"/>
      <c r="L16" s="212"/>
      <c r="M16" s="235"/>
      <c r="N16" s="228">
        <f t="shared" si="5"/>
        <v>0</v>
      </c>
    </row>
    <row r="17" spans="2:14" x14ac:dyDescent="0.25">
      <c r="B17" s="18" t="s">
        <v>27</v>
      </c>
      <c r="C17" s="165">
        <f>F17-I17-N17</f>
        <v>0</v>
      </c>
      <c r="D17" s="222">
        <f t="shared" si="1"/>
        <v>0</v>
      </c>
      <c r="E17" s="141">
        <f t="shared" si="2"/>
        <v>0</v>
      </c>
      <c r="F17" s="128"/>
      <c r="G17" s="200">
        <f t="shared" si="3"/>
        <v>0</v>
      </c>
      <c r="H17" s="107"/>
      <c r="I17" s="128"/>
      <c r="J17" s="200">
        <f t="shared" si="4"/>
        <v>0</v>
      </c>
      <c r="K17" s="105"/>
      <c r="L17" s="212"/>
      <c r="M17" s="235"/>
      <c r="N17" s="228">
        <f t="shared" si="5"/>
        <v>0</v>
      </c>
    </row>
    <row r="18" spans="2:14" x14ac:dyDescent="0.25">
      <c r="B18" s="18" t="s">
        <v>28</v>
      </c>
      <c r="C18" s="165">
        <f t="shared" si="0"/>
        <v>0</v>
      </c>
      <c r="D18" s="222">
        <f t="shared" si="1"/>
        <v>0</v>
      </c>
      <c r="E18" s="141">
        <f t="shared" si="2"/>
        <v>0</v>
      </c>
      <c r="F18" s="128"/>
      <c r="G18" s="200">
        <f t="shared" si="3"/>
        <v>0</v>
      </c>
      <c r="H18" s="107"/>
      <c r="I18" s="128"/>
      <c r="J18" s="200">
        <f t="shared" si="4"/>
        <v>0</v>
      </c>
      <c r="K18" s="105"/>
      <c r="L18" s="212"/>
      <c r="M18" s="235"/>
      <c r="N18" s="228">
        <f t="shared" si="5"/>
        <v>0</v>
      </c>
    </row>
    <row r="19" spans="2:14" x14ac:dyDescent="0.25">
      <c r="B19" s="18" t="s">
        <v>29</v>
      </c>
      <c r="C19" s="165">
        <f t="shared" si="0"/>
        <v>0</v>
      </c>
      <c r="D19" s="222">
        <f t="shared" si="1"/>
        <v>0</v>
      </c>
      <c r="E19" s="141">
        <f t="shared" si="2"/>
        <v>0</v>
      </c>
      <c r="F19" s="128"/>
      <c r="G19" s="200">
        <f t="shared" si="3"/>
        <v>0</v>
      </c>
      <c r="H19" s="107"/>
      <c r="I19" s="128"/>
      <c r="J19" s="200">
        <f t="shared" si="4"/>
        <v>0</v>
      </c>
      <c r="K19" s="105"/>
      <c r="L19" s="212"/>
      <c r="M19" s="235"/>
      <c r="N19" s="228">
        <f t="shared" si="5"/>
        <v>0</v>
      </c>
    </row>
    <row r="20" spans="2:14" x14ac:dyDescent="0.25">
      <c r="B20" s="18" t="s">
        <v>30</v>
      </c>
      <c r="C20" s="165">
        <f t="shared" si="0"/>
        <v>0</v>
      </c>
      <c r="D20" s="222">
        <f t="shared" si="1"/>
        <v>0</v>
      </c>
      <c r="E20" s="141">
        <f t="shared" si="2"/>
        <v>0</v>
      </c>
      <c r="F20" s="128"/>
      <c r="G20" s="200">
        <f t="shared" si="3"/>
        <v>0</v>
      </c>
      <c r="H20" s="107"/>
      <c r="I20" s="128"/>
      <c r="J20" s="200">
        <f t="shared" si="4"/>
        <v>0</v>
      </c>
      <c r="K20" s="105"/>
      <c r="L20" s="212"/>
      <c r="M20" s="235"/>
      <c r="N20" s="228">
        <f t="shared" si="5"/>
        <v>0</v>
      </c>
    </row>
    <row r="21" spans="2:14" x14ac:dyDescent="0.25">
      <c r="B21" s="18" t="s">
        <v>31</v>
      </c>
      <c r="C21" s="165">
        <f t="shared" si="0"/>
        <v>0</v>
      </c>
      <c r="D21" s="222">
        <f t="shared" si="1"/>
        <v>0</v>
      </c>
      <c r="E21" s="141">
        <f t="shared" si="2"/>
        <v>0</v>
      </c>
      <c r="F21" s="128"/>
      <c r="G21" s="200">
        <f t="shared" si="3"/>
        <v>0</v>
      </c>
      <c r="H21" s="107"/>
      <c r="I21" s="128"/>
      <c r="J21" s="200">
        <f t="shared" si="4"/>
        <v>0</v>
      </c>
      <c r="K21" s="105"/>
      <c r="L21" s="212"/>
      <c r="M21" s="235"/>
      <c r="N21" s="228">
        <f t="shared" si="5"/>
        <v>0</v>
      </c>
    </row>
    <row r="22" spans="2:14" x14ac:dyDescent="0.25">
      <c r="B22" s="18" t="s">
        <v>32</v>
      </c>
      <c r="C22" s="165">
        <f t="shared" si="0"/>
        <v>0</v>
      </c>
      <c r="D22" s="222">
        <f t="shared" si="1"/>
        <v>0</v>
      </c>
      <c r="E22" s="141">
        <f t="shared" si="2"/>
        <v>0</v>
      </c>
      <c r="F22" s="128"/>
      <c r="G22" s="200">
        <f t="shared" si="3"/>
        <v>0</v>
      </c>
      <c r="H22" s="107"/>
      <c r="I22" s="128"/>
      <c r="J22" s="200">
        <f t="shared" si="4"/>
        <v>0</v>
      </c>
      <c r="K22" s="105"/>
      <c r="L22" s="212"/>
      <c r="M22" s="235"/>
      <c r="N22" s="228">
        <f t="shared" si="5"/>
        <v>0</v>
      </c>
    </row>
    <row r="23" spans="2:14" ht="15.75" thickBot="1" x14ac:dyDescent="0.3">
      <c r="B23" s="19" t="s">
        <v>33</v>
      </c>
      <c r="C23" s="169">
        <f t="shared" si="0"/>
        <v>0</v>
      </c>
      <c r="D23" s="223">
        <f t="shared" si="1"/>
        <v>0</v>
      </c>
      <c r="E23" s="142">
        <f t="shared" si="2"/>
        <v>0</v>
      </c>
      <c r="F23" s="129"/>
      <c r="G23" s="201">
        <f t="shared" si="3"/>
        <v>0</v>
      </c>
      <c r="H23" s="108"/>
      <c r="I23" s="152"/>
      <c r="J23" s="225">
        <f t="shared" si="4"/>
        <v>0</v>
      </c>
      <c r="K23" s="155"/>
      <c r="L23" s="213"/>
      <c r="M23" s="236"/>
      <c r="N23" s="229">
        <f t="shared" si="5"/>
        <v>0</v>
      </c>
    </row>
    <row r="24" spans="2:14" ht="15.75" thickBot="1" x14ac:dyDescent="0.3">
      <c r="B24" s="151" t="s">
        <v>34</v>
      </c>
      <c r="C24" s="169">
        <f>SUM(C$12:C23)</f>
        <v>0</v>
      </c>
      <c r="D24" s="223">
        <f>SQRT((G24)^2+(J24)^2+M23^2+$M$11^2)</f>
        <v>0</v>
      </c>
      <c r="E24" s="143">
        <f t="shared" si="2"/>
        <v>0</v>
      </c>
      <c r="F24" s="156">
        <f>SUM(F12:F23)</f>
        <v>0</v>
      </c>
      <c r="G24" s="224">
        <f>SUM(G12:G23)</f>
        <v>0</v>
      </c>
      <c r="H24" s="154">
        <f>IF(F24&gt;0,G24/F24*100,0)</f>
        <v>0</v>
      </c>
      <c r="I24" s="153">
        <f>SUM(I12:I23)</f>
        <v>0</v>
      </c>
      <c r="J24" s="224">
        <f>SUM(J12:J23)</f>
        <v>0</v>
      </c>
      <c r="K24" s="77">
        <f>IF(I24&gt;0,J24/I24*100,0)</f>
        <v>0</v>
      </c>
      <c r="L24" s="232"/>
      <c r="M24" s="233"/>
      <c r="N24" s="226">
        <f>L23-L11</f>
        <v>0</v>
      </c>
    </row>
  </sheetData>
  <sheetProtection algorithmName="SHA-512" hashValue="I9WwE2zXKZTB5bi6KLdmbxl3EXRGw1SOjBrA+NdYxHk1pTX6kNew88vvqJ4v3jCvf4sR0hRAkH2itBUneyG1VA==" saltValue="5C+tlvPM+ESimsLyyx5i4w==" spinCount="100000" sheet="1" scenarios="1"/>
  <mergeCells count="6">
    <mergeCell ref="E3:I3"/>
    <mergeCell ref="C7:N7"/>
    <mergeCell ref="F8:H8"/>
    <mergeCell ref="I8:K8"/>
    <mergeCell ref="C8:E8"/>
    <mergeCell ref="L8:M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6AE0-2194-4522-A7EB-FE53A1253C6A}">
  <sheetPr>
    <tabColor theme="7" tint="0.39997558519241921"/>
  </sheetPr>
  <dimension ref="B1:Q45"/>
  <sheetViews>
    <sheetView workbookViewId="0">
      <selection activeCell="E3" sqref="E3:I3"/>
    </sheetView>
  </sheetViews>
  <sheetFormatPr baseColWidth="10" defaultColWidth="11.42578125" defaultRowHeight="15" x14ac:dyDescent="0.25"/>
  <cols>
    <col min="1" max="1" width="2.42578125" customWidth="1"/>
    <col min="2" max="2" width="22.28515625" customWidth="1"/>
  </cols>
  <sheetData>
    <row r="1" spans="2:17" s="261" customFormat="1" ht="18.75" x14ac:dyDescent="0.3">
      <c r="B1" s="261" t="str">
        <f>Hovedark!B1</f>
        <v>Rapportering av CO2-Utslippsmålinger, versjon 1.0</v>
      </c>
    </row>
    <row r="2" spans="2:17" ht="15" customHeight="1" thickBot="1" x14ac:dyDescent="0.55000000000000004">
      <c r="G2" s="4"/>
    </row>
    <row r="3" spans="2:17" ht="32.25" thickBot="1" x14ac:dyDescent="0.55000000000000004">
      <c r="B3" s="3" t="s">
        <v>9</v>
      </c>
      <c r="E3" s="295" t="str">
        <f>Hovedark!E3</f>
        <v>Navn på innretning</v>
      </c>
      <c r="F3" s="296"/>
      <c r="G3" s="296"/>
      <c r="H3" s="296"/>
      <c r="I3" s="297"/>
    </row>
    <row r="4" spans="2:17" ht="15" customHeight="1" thickBot="1" x14ac:dyDescent="0.55000000000000004">
      <c r="B4" s="3"/>
      <c r="E4" s="4"/>
      <c r="G4" s="4"/>
    </row>
    <row r="5" spans="2:17" ht="32.25" thickBot="1" x14ac:dyDescent="0.55000000000000004">
      <c r="B5" s="3" t="s">
        <v>11</v>
      </c>
      <c r="E5" s="260">
        <f>Hovedark!E5</f>
        <v>2025</v>
      </c>
      <c r="G5" s="4"/>
    </row>
    <row r="6" spans="2:17" ht="15" customHeight="1" thickBot="1" x14ac:dyDescent="0.55000000000000004">
      <c r="B6" s="3"/>
      <c r="F6" s="4"/>
      <c r="G6" s="4"/>
    </row>
    <row r="7" spans="2:17" ht="24" thickBot="1" x14ac:dyDescent="0.4">
      <c r="C7" s="316" t="s">
        <v>54</v>
      </c>
      <c r="D7" s="317"/>
      <c r="E7" s="317"/>
      <c r="F7" s="317"/>
      <c r="G7" s="318"/>
      <c r="H7" s="318"/>
      <c r="I7" s="318"/>
      <c r="J7" s="318"/>
      <c r="K7" s="318"/>
      <c r="L7" s="319"/>
      <c r="M7" s="319"/>
      <c r="N7" s="319"/>
      <c r="O7" s="296"/>
      <c r="P7" s="296"/>
      <c r="Q7" s="297"/>
    </row>
    <row r="8" spans="2:17" ht="18.75" x14ac:dyDescent="0.3">
      <c r="B8" s="6" t="s">
        <v>12</v>
      </c>
      <c r="C8" s="320" t="s">
        <v>37</v>
      </c>
      <c r="D8" s="321"/>
      <c r="E8" s="322"/>
      <c r="F8" s="298" t="str">
        <f>IF('Fakkelstasjon 1'!E3="","",'Fakkelstasjon 1'!E3)</f>
        <v>HP fakkel</v>
      </c>
      <c r="G8" s="299"/>
      <c r="H8" s="300"/>
      <c r="I8" s="298" t="str">
        <f>IF('Fakkelstasjon 2'!E3="","",'Fakkelstasjon 2'!E3)</f>
        <v>LP fakkel</v>
      </c>
      <c r="J8" s="299"/>
      <c r="K8" s="300"/>
      <c r="L8" s="298" t="str">
        <f>IF('Fakkelstasjon 3'!E3="","",'Fakkelstasjon 3'!E3)</f>
        <v/>
      </c>
      <c r="M8" s="299"/>
      <c r="N8" s="301"/>
      <c r="O8" s="298" t="str">
        <f>IF('Fakkelstasjon 4'!E3="","",'Fakkelstasjon 4'!E3)</f>
        <v/>
      </c>
      <c r="P8" s="299"/>
      <c r="Q8" s="301"/>
    </row>
    <row r="9" spans="2:17" x14ac:dyDescent="0.25">
      <c r="B9" s="7"/>
      <c r="C9" s="13" t="s">
        <v>18</v>
      </c>
      <c r="D9" s="34" t="s">
        <v>38</v>
      </c>
      <c r="E9" s="14"/>
      <c r="F9" s="24" t="s">
        <v>18</v>
      </c>
      <c r="G9" s="44" t="s">
        <v>38</v>
      </c>
      <c r="H9" s="26"/>
      <c r="I9" s="24" t="s">
        <v>18</v>
      </c>
      <c r="J9" s="44" t="s">
        <v>38</v>
      </c>
      <c r="K9" s="26"/>
      <c r="L9" s="24" t="s">
        <v>18</v>
      </c>
      <c r="M9" s="44" t="s">
        <v>38</v>
      </c>
      <c r="N9" s="27"/>
      <c r="O9" s="24" t="s">
        <v>18</v>
      </c>
      <c r="P9" s="44" t="s">
        <v>38</v>
      </c>
      <c r="Q9" s="27"/>
    </row>
    <row r="10" spans="2:17" ht="15.75" thickBot="1" x14ac:dyDescent="0.3">
      <c r="B10" s="21"/>
      <c r="C10" s="13" t="s">
        <v>39</v>
      </c>
      <c r="D10" s="258" t="s">
        <v>39</v>
      </c>
      <c r="E10" s="14" t="s">
        <v>21</v>
      </c>
      <c r="F10" s="28" t="s">
        <v>39</v>
      </c>
      <c r="G10" s="29" t="s">
        <v>39</v>
      </c>
      <c r="H10" s="29" t="s">
        <v>21</v>
      </c>
      <c r="I10" s="28" t="s">
        <v>39</v>
      </c>
      <c r="J10" s="29" t="s">
        <v>39</v>
      </c>
      <c r="K10" s="29" t="s">
        <v>21</v>
      </c>
      <c r="L10" s="28" t="s">
        <v>39</v>
      </c>
      <c r="M10" s="29" t="s">
        <v>39</v>
      </c>
      <c r="N10" s="43" t="s">
        <v>21</v>
      </c>
      <c r="O10" s="28" t="s">
        <v>39</v>
      </c>
      <c r="P10" s="29" t="s">
        <v>39</v>
      </c>
      <c r="Q10" s="27" t="s">
        <v>21</v>
      </c>
    </row>
    <row r="11" spans="2:17" x14ac:dyDescent="0.25">
      <c r="B11" s="20" t="s">
        <v>22</v>
      </c>
      <c r="C11" s="161">
        <f>F11+I11+L11</f>
        <v>0</v>
      </c>
      <c r="D11" s="160">
        <f>SQRT(G11^2+J11^2+M11^2)</f>
        <v>0</v>
      </c>
      <c r="E11" s="70">
        <f>IF(C11&gt;0,D11/C11*100,0)</f>
        <v>0</v>
      </c>
      <c r="F11" s="237">
        <f>'Fakkelstasjon 1'!C11</f>
        <v>0</v>
      </c>
      <c r="G11" s="160">
        <f>'Fakkelstasjon 1'!D11</f>
        <v>0</v>
      </c>
      <c r="H11" s="70">
        <f>'Fakkelstasjon 1'!E11</f>
        <v>0</v>
      </c>
      <c r="I11" s="161">
        <f>'Fakkelstasjon 2'!C11</f>
        <v>0</v>
      </c>
      <c r="J11" s="160">
        <f>'Fakkelstasjon 2'!D11</f>
        <v>0</v>
      </c>
      <c r="K11" s="70">
        <f>'Fakkelstasjon 2'!E11</f>
        <v>0</v>
      </c>
      <c r="L11" s="161">
        <f>'Fakkelstasjon 3'!C11</f>
        <v>0</v>
      </c>
      <c r="M11" s="160">
        <f>'Fakkelstasjon 3'!D11</f>
        <v>0</v>
      </c>
      <c r="N11" s="74">
        <f>'Fakkelstasjon 3'!E11</f>
        <v>0</v>
      </c>
      <c r="O11" s="161">
        <f>'Fakkelstasjon 4'!C11</f>
        <v>0</v>
      </c>
      <c r="P11" s="160">
        <f>'Fakkelstasjon 4'!D11</f>
        <v>0</v>
      </c>
      <c r="Q11" s="70">
        <f>'Fakkelstasjon 4'!E11</f>
        <v>0</v>
      </c>
    </row>
    <row r="12" spans="2:17" x14ac:dyDescent="0.25">
      <c r="B12" s="18" t="s">
        <v>23</v>
      </c>
      <c r="C12" s="165">
        <f t="shared" ref="C12:C22" si="0">F12+I12+L12</f>
        <v>0</v>
      </c>
      <c r="D12" s="164">
        <f t="shared" ref="D12:D23" si="1">SQRT(G12^2+J12^2+M12^2)</f>
        <v>0</v>
      </c>
      <c r="E12" s="71">
        <f t="shared" ref="E12:E23" si="2">IF(C12&gt;0,D12/C12*100,0)</f>
        <v>0</v>
      </c>
      <c r="F12" s="238">
        <f>'Fakkelstasjon 1'!C12</f>
        <v>0</v>
      </c>
      <c r="G12" s="164">
        <f>'Fakkelstasjon 1'!D12</f>
        <v>0</v>
      </c>
      <c r="H12" s="71">
        <f>'Fakkelstasjon 1'!E12</f>
        <v>0</v>
      </c>
      <c r="I12" s="165">
        <f>'Fakkelstasjon 2'!C12</f>
        <v>0</v>
      </c>
      <c r="J12" s="164">
        <f>'Fakkelstasjon 2'!D12</f>
        <v>0</v>
      </c>
      <c r="K12" s="71">
        <f>'Fakkelstasjon 2'!E12</f>
        <v>0</v>
      </c>
      <c r="L12" s="165">
        <f>'Fakkelstasjon 3'!C12</f>
        <v>0</v>
      </c>
      <c r="M12" s="164">
        <f>'Fakkelstasjon 3'!D12</f>
        <v>0</v>
      </c>
      <c r="N12" s="75">
        <f>'Fakkelstasjon 3'!E12</f>
        <v>0</v>
      </c>
      <c r="O12" s="165">
        <f>'Fakkelstasjon 4'!C12</f>
        <v>0</v>
      </c>
      <c r="P12" s="164">
        <f>'Fakkelstasjon 4'!D12</f>
        <v>0</v>
      </c>
      <c r="Q12" s="71">
        <f>'Fakkelstasjon 4'!E12</f>
        <v>0</v>
      </c>
    </row>
    <row r="13" spans="2:17" x14ac:dyDescent="0.25">
      <c r="B13" s="18" t="s">
        <v>24</v>
      </c>
      <c r="C13" s="165">
        <f t="shared" si="0"/>
        <v>0</v>
      </c>
      <c r="D13" s="164">
        <f t="shared" si="1"/>
        <v>0</v>
      </c>
      <c r="E13" s="71">
        <f t="shared" si="2"/>
        <v>0</v>
      </c>
      <c r="F13" s="238">
        <f>'Fakkelstasjon 1'!C13</f>
        <v>0</v>
      </c>
      <c r="G13" s="164">
        <f>'Fakkelstasjon 1'!D13</f>
        <v>0</v>
      </c>
      <c r="H13" s="71">
        <f>'Fakkelstasjon 1'!E13</f>
        <v>0</v>
      </c>
      <c r="I13" s="165">
        <f>'Fakkelstasjon 2'!C13</f>
        <v>0</v>
      </c>
      <c r="J13" s="164">
        <f>'Fakkelstasjon 2'!D13</f>
        <v>0</v>
      </c>
      <c r="K13" s="71">
        <f>'Fakkelstasjon 2'!E13</f>
        <v>0</v>
      </c>
      <c r="L13" s="165">
        <f>'Fakkelstasjon 3'!C13</f>
        <v>0</v>
      </c>
      <c r="M13" s="164">
        <f>'Fakkelstasjon 3'!D13</f>
        <v>0</v>
      </c>
      <c r="N13" s="75">
        <f>'Fakkelstasjon 3'!E13</f>
        <v>0</v>
      </c>
      <c r="O13" s="165">
        <f>'Fakkelstasjon 4'!C13</f>
        <v>0</v>
      </c>
      <c r="P13" s="164">
        <f>'Fakkelstasjon 4'!D13</f>
        <v>0</v>
      </c>
      <c r="Q13" s="71">
        <f>'Fakkelstasjon 4'!E13</f>
        <v>0</v>
      </c>
    </row>
    <row r="14" spans="2:17" x14ac:dyDescent="0.25">
      <c r="B14" s="18" t="s">
        <v>25</v>
      </c>
      <c r="C14" s="165">
        <f t="shared" si="0"/>
        <v>0</v>
      </c>
      <c r="D14" s="164">
        <f t="shared" si="1"/>
        <v>0</v>
      </c>
      <c r="E14" s="71">
        <f t="shared" si="2"/>
        <v>0</v>
      </c>
      <c r="F14" s="238">
        <f>'Fakkelstasjon 1'!C14</f>
        <v>0</v>
      </c>
      <c r="G14" s="164">
        <f>'Fakkelstasjon 1'!D14</f>
        <v>0</v>
      </c>
      <c r="H14" s="71">
        <f>'Fakkelstasjon 1'!E14</f>
        <v>0</v>
      </c>
      <c r="I14" s="165">
        <f>'Fakkelstasjon 2'!C14</f>
        <v>0</v>
      </c>
      <c r="J14" s="164">
        <f>'Fakkelstasjon 2'!D14</f>
        <v>0</v>
      </c>
      <c r="K14" s="71">
        <f>'Fakkelstasjon 2'!E14</f>
        <v>0</v>
      </c>
      <c r="L14" s="165">
        <f>'Fakkelstasjon 3'!C14</f>
        <v>0</v>
      </c>
      <c r="M14" s="164">
        <f>'Fakkelstasjon 3'!D14</f>
        <v>0</v>
      </c>
      <c r="N14" s="75">
        <f>'Fakkelstasjon 3'!E14</f>
        <v>0</v>
      </c>
      <c r="O14" s="165">
        <f>'Fakkelstasjon 4'!C14</f>
        <v>0</v>
      </c>
      <c r="P14" s="164">
        <f>'Fakkelstasjon 4'!D14</f>
        <v>0</v>
      </c>
      <c r="Q14" s="71">
        <f>'Fakkelstasjon 4'!E14</f>
        <v>0</v>
      </c>
    </row>
    <row r="15" spans="2:17" x14ac:dyDescent="0.25">
      <c r="B15" s="18" t="s">
        <v>26</v>
      </c>
      <c r="C15" s="165">
        <f t="shared" si="0"/>
        <v>0</v>
      </c>
      <c r="D15" s="164">
        <f t="shared" si="1"/>
        <v>0</v>
      </c>
      <c r="E15" s="71">
        <f t="shared" si="2"/>
        <v>0</v>
      </c>
      <c r="F15" s="238">
        <f>'Fakkelstasjon 1'!C15</f>
        <v>0</v>
      </c>
      <c r="G15" s="164">
        <f>'Fakkelstasjon 1'!D15</f>
        <v>0</v>
      </c>
      <c r="H15" s="71">
        <f>'Fakkelstasjon 1'!E15</f>
        <v>0</v>
      </c>
      <c r="I15" s="165">
        <f>'Fakkelstasjon 2'!C15</f>
        <v>0</v>
      </c>
      <c r="J15" s="164">
        <f>'Fakkelstasjon 2'!D15</f>
        <v>0</v>
      </c>
      <c r="K15" s="71">
        <f>'Fakkelstasjon 2'!E15</f>
        <v>0</v>
      </c>
      <c r="L15" s="165">
        <f>'Fakkelstasjon 3'!C15</f>
        <v>0</v>
      </c>
      <c r="M15" s="164">
        <f>'Fakkelstasjon 3'!D15</f>
        <v>0</v>
      </c>
      <c r="N15" s="75">
        <f>'Fakkelstasjon 3'!E15</f>
        <v>0</v>
      </c>
      <c r="O15" s="165">
        <f>'Fakkelstasjon 4'!C15</f>
        <v>0</v>
      </c>
      <c r="P15" s="164">
        <f>'Fakkelstasjon 4'!D15</f>
        <v>0</v>
      </c>
      <c r="Q15" s="71">
        <f>'Fakkelstasjon 4'!E15</f>
        <v>0</v>
      </c>
    </row>
    <row r="16" spans="2:17" x14ac:dyDescent="0.25">
      <c r="B16" s="18" t="s">
        <v>27</v>
      </c>
      <c r="C16" s="165">
        <f t="shared" si="0"/>
        <v>0</v>
      </c>
      <c r="D16" s="164">
        <f t="shared" si="1"/>
        <v>0</v>
      </c>
      <c r="E16" s="71">
        <f t="shared" si="2"/>
        <v>0</v>
      </c>
      <c r="F16" s="238">
        <f>'Fakkelstasjon 1'!C16</f>
        <v>0</v>
      </c>
      <c r="G16" s="164">
        <f>'Fakkelstasjon 1'!D16</f>
        <v>0</v>
      </c>
      <c r="H16" s="71">
        <f>'Fakkelstasjon 1'!E16</f>
        <v>0</v>
      </c>
      <c r="I16" s="165">
        <f>'Fakkelstasjon 2'!C16</f>
        <v>0</v>
      </c>
      <c r="J16" s="164">
        <f>'Fakkelstasjon 2'!D16</f>
        <v>0</v>
      </c>
      <c r="K16" s="71">
        <f>'Fakkelstasjon 2'!E16</f>
        <v>0</v>
      </c>
      <c r="L16" s="165">
        <f>'Fakkelstasjon 3'!C16</f>
        <v>0</v>
      </c>
      <c r="M16" s="164">
        <f>'Fakkelstasjon 3'!D16</f>
        <v>0</v>
      </c>
      <c r="N16" s="75">
        <f>'Fakkelstasjon 3'!E16</f>
        <v>0</v>
      </c>
      <c r="O16" s="165">
        <f>'Fakkelstasjon 4'!C16</f>
        <v>0</v>
      </c>
      <c r="P16" s="164">
        <f>'Fakkelstasjon 4'!D16</f>
        <v>0</v>
      </c>
      <c r="Q16" s="71">
        <f>'Fakkelstasjon 4'!E16</f>
        <v>0</v>
      </c>
    </row>
    <row r="17" spans="2:17" x14ac:dyDescent="0.25">
      <c r="B17" s="18" t="s">
        <v>28</v>
      </c>
      <c r="C17" s="165">
        <f t="shared" si="0"/>
        <v>0</v>
      </c>
      <c r="D17" s="164">
        <f t="shared" si="1"/>
        <v>0</v>
      </c>
      <c r="E17" s="71">
        <f t="shared" si="2"/>
        <v>0</v>
      </c>
      <c r="F17" s="238">
        <f>'Fakkelstasjon 1'!C17</f>
        <v>0</v>
      </c>
      <c r="G17" s="164">
        <f>'Fakkelstasjon 1'!D17</f>
        <v>0</v>
      </c>
      <c r="H17" s="71">
        <f>'Fakkelstasjon 1'!E17</f>
        <v>0</v>
      </c>
      <c r="I17" s="165">
        <f>'Fakkelstasjon 2'!C17</f>
        <v>0</v>
      </c>
      <c r="J17" s="164">
        <f>'Fakkelstasjon 2'!D17</f>
        <v>0</v>
      </c>
      <c r="K17" s="71">
        <f>'Fakkelstasjon 2'!E17</f>
        <v>0</v>
      </c>
      <c r="L17" s="165">
        <f>'Fakkelstasjon 3'!C17</f>
        <v>0</v>
      </c>
      <c r="M17" s="164">
        <f>'Fakkelstasjon 3'!D17</f>
        <v>0</v>
      </c>
      <c r="N17" s="75">
        <f>'Fakkelstasjon 3'!E17</f>
        <v>0</v>
      </c>
      <c r="O17" s="165">
        <f>'Fakkelstasjon 4'!C17</f>
        <v>0</v>
      </c>
      <c r="P17" s="164">
        <f>'Fakkelstasjon 4'!D17</f>
        <v>0</v>
      </c>
      <c r="Q17" s="71">
        <f>'Fakkelstasjon 4'!E17</f>
        <v>0</v>
      </c>
    </row>
    <row r="18" spans="2:17" x14ac:dyDescent="0.25">
      <c r="B18" s="18" t="s">
        <v>29</v>
      </c>
      <c r="C18" s="165">
        <f t="shared" si="0"/>
        <v>0</v>
      </c>
      <c r="D18" s="164">
        <f t="shared" si="1"/>
        <v>0</v>
      </c>
      <c r="E18" s="71">
        <f t="shared" si="2"/>
        <v>0</v>
      </c>
      <c r="F18" s="238">
        <f>'Fakkelstasjon 1'!C18</f>
        <v>0</v>
      </c>
      <c r="G18" s="164">
        <f>'Fakkelstasjon 1'!D18</f>
        <v>0</v>
      </c>
      <c r="H18" s="71">
        <f>'Fakkelstasjon 1'!E18</f>
        <v>0</v>
      </c>
      <c r="I18" s="165">
        <f>'Fakkelstasjon 2'!C18</f>
        <v>0</v>
      </c>
      <c r="J18" s="164">
        <f>'Fakkelstasjon 2'!D18</f>
        <v>0</v>
      </c>
      <c r="K18" s="71">
        <f>'Fakkelstasjon 2'!E18</f>
        <v>0</v>
      </c>
      <c r="L18" s="165">
        <f>'Fakkelstasjon 3'!C18</f>
        <v>0</v>
      </c>
      <c r="M18" s="164">
        <f>'Fakkelstasjon 3'!D18</f>
        <v>0</v>
      </c>
      <c r="N18" s="75">
        <f>'Fakkelstasjon 3'!E18</f>
        <v>0</v>
      </c>
      <c r="O18" s="165">
        <f>'Fakkelstasjon 4'!C18</f>
        <v>0</v>
      </c>
      <c r="P18" s="164">
        <f>'Fakkelstasjon 4'!D18</f>
        <v>0</v>
      </c>
      <c r="Q18" s="71">
        <f>'Fakkelstasjon 4'!E18</f>
        <v>0</v>
      </c>
    </row>
    <row r="19" spans="2:17" x14ac:dyDescent="0.25">
      <c r="B19" s="18" t="s">
        <v>30</v>
      </c>
      <c r="C19" s="165">
        <f t="shared" si="0"/>
        <v>0</v>
      </c>
      <c r="D19" s="164">
        <f t="shared" si="1"/>
        <v>0</v>
      </c>
      <c r="E19" s="71">
        <f t="shared" si="2"/>
        <v>0</v>
      </c>
      <c r="F19" s="238">
        <f>'Fakkelstasjon 1'!C19</f>
        <v>0</v>
      </c>
      <c r="G19" s="164">
        <f>'Fakkelstasjon 1'!D19</f>
        <v>0</v>
      </c>
      <c r="H19" s="71">
        <f>'Fakkelstasjon 1'!E19</f>
        <v>0</v>
      </c>
      <c r="I19" s="165">
        <f>'Fakkelstasjon 2'!C19</f>
        <v>0</v>
      </c>
      <c r="J19" s="164">
        <f>'Fakkelstasjon 2'!D19</f>
        <v>0</v>
      </c>
      <c r="K19" s="71">
        <f>'Fakkelstasjon 2'!E19</f>
        <v>0</v>
      </c>
      <c r="L19" s="165">
        <f>'Fakkelstasjon 3'!C19</f>
        <v>0</v>
      </c>
      <c r="M19" s="164">
        <f>'Fakkelstasjon 3'!D19</f>
        <v>0</v>
      </c>
      <c r="N19" s="75">
        <f>'Fakkelstasjon 3'!E19</f>
        <v>0</v>
      </c>
      <c r="O19" s="165">
        <f>'Fakkelstasjon 4'!C19</f>
        <v>0</v>
      </c>
      <c r="P19" s="164">
        <f>'Fakkelstasjon 4'!D19</f>
        <v>0</v>
      </c>
      <c r="Q19" s="71">
        <f>'Fakkelstasjon 4'!E19</f>
        <v>0</v>
      </c>
    </row>
    <row r="20" spans="2:17" x14ac:dyDescent="0.25">
      <c r="B20" s="18" t="s">
        <v>31</v>
      </c>
      <c r="C20" s="165">
        <f t="shared" si="0"/>
        <v>0</v>
      </c>
      <c r="D20" s="164">
        <f t="shared" si="1"/>
        <v>0</v>
      </c>
      <c r="E20" s="71">
        <f t="shared" si="2"/>
        <v>0</v>
      </c>
      <c r="F20" s="238">
        <f>'Fakkelstasjon 1'!C20</f>
        <v>0</v>
      </c>
      <c r="G20" s="164">
        <f>'Fakkelstasjon 1'!D20</f>
        <v>0</v>
      </c>
      <c r="H20" s="71">
        <f>'Fakkelstasjon 1'!E20</f>
        <v>0</v>
      </c>
      <c r="I20" s="165">
        <f>'Fakkelstasjon 2'!C20</f>
        <v>0</v>
      </c>
      <c r="J20" s="164">
        <f>'Fakkelstasjon 2'!D20</f>
        <v>0</v>
      </c>
      <c r="K20" s="71">
        <f>'Fakkelstasjon 2'!E20</f>
        <v>0</v>
      </c>
      <c r="L20" s="165">
        <f>'Fakkelstasjon 3'!C20</f>
        <v>0</v>
      </c>
      <c r="M20" s="164">
        <f>'Fakkelstasjon 3'!D20</f>
        <v>0</v>
      </c>
      <c r="N20" s="75">
        <f>'Fakkelstasjon 3'!E20</f>
        <v>0</v>
      </c>
      <c r="O20" s="165">
        <f>'Fakkelstasjon 4'!C20</f>
        <v>0</v>
      </c>
      <c r="P20" s="164">
        <f>'Fakkelstasjon 4'!D20</f>
        <v>0</v>
      </c>
      <c r="Q20" s="71">
        <f>'Fakkelstasjon 4'!E20</f>
        <v>0</v>
      </c>
    </row>
    <row r="21" spans="2:17" x14ac:dyDescent="0.25">
      <c r="B21" s="18" t="s">
        <v>32</v>
      </c>
      <c r="C21" s="165">
        <f t="shared" si="0"/>
        <v>0</v>
      </c>
      <c r="D21" s="164">
        <f t="shared" si="1"/>
        <v>0</v>
      </c>
      <c r="E21" s="71">
        <f t="shared" si="2"/>
        <v>0</v>
      </c>
      <c r="F21" s="238">
        <f>'Fakkelstasjon 1'!C21</f>
        <v>0</v>
      </c>
      <c r="G21" s="164">
        <f>'Fakkelstasjon 1'!D21</f>
        <v>0</v>
      </c>
      <c r="H21" s="71">
        <f>'Fakkelstasjon 1'!E21</f>
        <v>0</v>
      </c>
      <c r="I21" s="165">
        <f>'Fakkelstasjon 2'!C21</f>
        <v>0</v>
      </c>
      <c r="J21" s="164">
        <f>'Fakkelstasjon 2'!D21</f>
        <v>0</v>
      </c>
      <c r="K21" s="71">
        <f>'Fakkelstasjon 2'!E21</f>
        <v>0</v>
      </c>
      <c r="L21" s="165">
        <f>'Fakkelstasjon 3'!C21</f>
        <v>0</v>
      </c>
      <c r="M21" s="164">
        <f>'Fakkelstasjon 3'!D21</f>
        <v>0</v>
      </c>
      <c r="N21" s="75">
        <f>'Fakkelstasjon 3'!E21</f>
        <v>0</v>
      </c>
      <c r="O21" s="165">
        <f>'Fakkelstasjon 4'!C21</f>
        <v>0</v>
      </c>
      <c r="P21" s="164">
        <f>'Fakkelstasjon 4'!D21</f>
        <v>0</v>
      </c>
      <c r="Q21" s="71">
        <f>'Fakkelstasjon 4'!E21</f>
        <v>0</v>
      </c>
    </row>
    <row r="22" spans="2:17" ht="15" customHeight="1" thickBot="1" x14ac:dyDescent="0.3">
      <c r="B22" s="19" t="s">
        <v>33</v>
      </c>
      <c r="C22" s="169">
        <f t="shared" si="0"/>
        <v>0</v>
      </c>
      <c r="D22" s="170">
        <f t="shared" si="1"/>
        <v>0</v>
      </c>
      <c r="E22" s="72">
        <f t="shared" si="2"/>
        <v>0</v>
      </c>
      <c r="F22" s="239">
        <f>'Fakkelstasjon 1'!C22</f>
        <v>0</v>
      </c>
      <c r="G22" s="170">
        <f>'Fakkelstasjon 1'!D22</f>
        <v>0</v>
      </c>
      <c r="H22" s="72">
        <f>'Fakkelstasjon 1'!E22</f>
        <v>0</v>
      </c>
      <c r="I22" s="169">
        <f>'Fakkelstasjon 2'!C22</f>
        <v>0</v>
      </c>
      <c r="J22" s="170">
        <f>'Fakkelstasjon 2'!D22</f>
        <v>0</v>
      </c>
      <c r="K22" s="72">
        <f>'Fakkelstasjon 2'!E22</f>
        <v>0</v>
      </c>
      <c r="L22" s="169">
        <f>'Fakkelstasjon 3'!C22</f>
        <v>0</v>
      </c>
      <c r="M22" s="170">
        <f>'Fakkelstasjon 3'!D22</f>
        <v>0</v>
      </c>
      <c r="N22" s="86">
        <f>'Fakkelstasjon 3'!E22</f>
        <v>0</v>
      </c>
      <c r="O22" s="171">
        <f>'Fakkelstasjon 4'!C22</f>
        <v>0</v>
      </c>
      <c r="P22" s="168">
        <f>'Fakkelstasjon 4'!D22</f>
        <v>0</v>
      </c>
      <c r="Q22" s="85">
        <f>'Fakkelstasjon 4'!E22</f>
        <v>0</v>
      </c>
    </row>
    <row r="23" spans="2:17" ht="15" customHeight="1" thickBot="1" x14ac:dyDescent="0.3">
      <c r="B23" s="73" t="s">
        <v>34</v>
      </c>
      <c r="C23" s="172">
        <f>F23+I23+L23</f>
        <v>0</v>
      </c>
      <c r="D23" s="173">
        <f t="shared" si="1"/>
        <v>0</v>
      </c>
      <c r="E23" s="77">
        <f t="shared" si="2"/>
        <v>0</v>
      </c>
      <c r="F23" s="169">
        <f>'Fakkelstasjon 1'!C23</f>
        <v>0</v>
      </c>
      <c r="G23" s="173">
        <f>'Fakkelstasjon 1'!D23</f>
        <v>0</v>
      </c>
      <c r="H23" s="77">
        <f>'Fakkelstasjon 1'!E23</f>
        <v>0</v>
      </c>
      <c r="I23" s="169">
        <f>'Fakkelstasjon 2'!C23</f>
        <v>0</v>
      </c>
      <c r="J23" s="173">
        <f>'Fakkelstasjon 2'!D23</f>
        <v>0</v>
      </c>
      <c r="K23" s="77">
        <f>'Fakkelstasjon 2'!E23</f>
        <v>0</v>
      </c>
      <c r="L23" s="169">
        <f>'Fakkelstasjon 3'!C23</f>
        <v>0</v>
      </c>
      <c r="M23" s="173">
        <f>'Fakkelstasjon 3'!D23</f>
        <v>0</v>
      </c>
      <c r="N23" s="89">
        <f>'Fakkelstasjon 3'!E23</f>
        <v>0</v>
      </c>
      <c r="O23" s="172">
        <f>'Fakkelstasjon 4'!C23</f>
        <v>0</v>
      </c>
      <c r="P23" s="173">
        <f>'Fakkelstasjon 4'!D23</f>
        <v>0</v>
      </c>
      <c r="Q23" s="77">
        <f>'Fakkelstasjon 4'!E23</f>
        <v>0</v>
      </c>
    </row>
    <row r="24" spans="2:17" ht="36" customHeight="1" thickBot="1" x14ac:dyDescent="0.4">
      <c r="B24" s="45" t="s">
        <v>35</v>
      </c>
      <c r="C24" s="48"/>
      <c r="D24" s="47"/>
      <c r="E24" s="53">
        <f>Hovedark!K23</f>
        <v>7.5</v>
      </c>
    </row>
    <row r="45" ht="24" customHeight="1" x14ac:dyDescent="0.25"/>
  </sheetData>
  <sheetProtection algorithmName="SHA-512" hashValue="Trs3EPi9KjoWMEhYDWQzh+X5xaCckCUf/WNAyp2NocYmFknj3uTGKP2tcj6yi/VflTe+ovmhWBW6cVom8FRwzQ==" saltValue="8fFsvD2QWEqkXs0ga2hovQ==" spinCount="100000" sheet="1" scenarios="1"/>
  <mergeCells count="7">
    <mergeCell ref="O8:Q8"/>
    <mergeCell ref="C7:Q7"/>
    <mergeCell ref="E3:I3"/>
    <mergeCell ref="C8:E8"/>
    <mergeCell ref="F8:H8"/>
    <mergeCell ref="I8:K8"/>
    <mergeCell ref="L8:N8"/>
  </mergeCells>
  <conditionalFormatting sqref="D11:E23">
    <cfRule type="expression" dxfId="15" priority="10">
      <formula>$E11&gt;$E$24+0.05</formula>
    </cfRule>
  </conditionalFormatting>
  <conditionalFormatting sqref="G11:H23">
    <cfRule type="expression" dxfId="14" priority="8">
      <formula>$H11&gt;$E$24+0.05</formula>
    </cfRule>
  </conditionalFormatting>
  <conditionalFormatting sqref="J11:K23">
    <cfRule type="expression" dxfId="13" priority="6">
      <formula>$K11&gt;$E$24+0.05</formula>
    </cfRule>
  </conditionalFormatting>
  <conditionalFormatting sqref="M11:N23">
    <cfRule type="expression" dxfId="12" priority="4">
      <formula>$N11&gt;$E$24+0.05</formula>
    </cfRule>
  </conditionalFormatting>
  <conditionalFormatting sqref="P11:Q23">
    <cfRule type="expression" dxfId="11" priority="1">
      <formula>$Q11&gt;$E$24+0.05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C4370D32806B48A427A24339609844" ma:contentTypeVersion="6" ma:contentTypeDescription="Opprett et nytt dokument." ma:contentTypeScope="" ma:versionID="26dcef08493462dd017fafc1c4189259">
  <xsd:schema xmlns:xsd="http://www.w3.org/2001/XMLSchema" xmlns:xs="http://www.w3.org/2001/XMLSchema" xmlns:p="http://schemas.microsoft.com/office/2006/metadata/properties" xmlns:ns2="4d67258e-12c3-4c62-9402-877bd34707f0" xmlns:ns3="67d28308-12d3-4bcf-bb43-ac6e5ace3b47" targetNamespace="http://schemas.microsoft.com/office/2006/metadata/properties" ma:root="true" ma:fieldsID="80af567655847cbcd1a0c001110458b3" ns2:_="" ns3:_="">
    <xsd:import namespace="4d67258e-12c3-4c62-9402-877bd34707f0"/>
    <xsd:import namespace="67d28308-12d3-4bcf-bb43-ac6e5ace3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7258e-12c3-4c62-9402-877bd3470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28308-12d3-4bcf-bb43-ac6e5ace3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3D0DBC-2FFC-438A-AAB3-56EADB0FA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7258e-12c3-4c62-9402-877bd34707f0"/>
    <ds:schemaRef ds:uri="67d28308-12d3-4bcf-bb43-ac6e5ace3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E3A83-E671-4712-9102-3A108193B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80D90-AEA1-44BD-8AF4-136BD238311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67d28308-12d3-4bcf-bb43-ac6e5ace3b47"/>
    <ds:schemaRef ds:uri="http://purl.org/dc/elements/1.1/"/>
    <ds:schemaRef ds:uri="4d67258e-12c3-4c62-9402-877bd34707f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Fremside</vt:lpstr>
      <vt:lpstr>README</vt:lpstr>
      <vt:lpstr>Hovedark</vt:lpstr>
      <vt:lpstr>NG brensel samlet</vt:lpstr>
      <vt:lpstr>NG brenselstasjon 1</vt:lpstr>
      <vt:lpstr>NG brenselstasjon 2</vt:lpstr>
      <vt:lpstr>NG brenselstasjon 3</vt:lpstr>
      <vt:lpstr>Diesel</vt:lpstr>
      <vt:lpstr>Fakkel samlet</vt:lpstr>
      <vt:lpstr>Fakkelstasjon 1</vt:lpstr>
      <vt:lpstr>Fakkelstasjon 2</vt:lpstr>
      <vt:lpstr>Fakkelstasjon 3</vt:lpstr>
      <vt:lpstr>Fakkelstasjon 4</vt:lpstr>
      <vt:lpstr>NG til luft samlet</vt:lpstr>
      <vt:lpstr>Kaldvent 1</vt:lpstr>
      <vt:lpstr>Kaldvent 2</vt:lpstr>
      <vt:lpstr>Kaldvent 3</vt:lpstr>
      <vt:lpstr>Andre kaldventer</vt:lpstr>
      <vt:lpstr>Fakkelstasjon 1 slukket</vt:lpstr>
      <vt:lpstr>Fakkelstasjon 2 slukket</vt:lpstr>
      <vt:lpstr>Fakkelstasjon 3 slukket</vt:lpstr>
      <vt:lpstr>Fakkelstasjon 4 slukket</vt:lpstr>
      <vt:lpstr>CO2 til luft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Kjell-Eivind Frøysa</dc:creator>
  <cp:keywords/>
  <dc:description/>
  <cp:lastModifiedBy>Vervik Steinar</cp:lastModifiedBy>
  <cp:revision/>
  <dcterms:created xsi:type="dcterms:W3CDTF">2023-11-09T14:01:42Z</dcterms:created>
  <dcterms:modified xsi:type="dcterms:W3CDTF">2025-03-21T08:36:58Z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0x010100D6C4370D32806B48A427A24339609844</vt:lpwstr>
  </property>
  <property fmtid="{D5CDD505-2E9C-101B-9397-08002B2CF9AE}" pid="3" name="Order">
    <vt:r8>176600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